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ИСК D\Флешка\НПА\2023\Май\"/>
    </mc:Choice>
  </mc:AlternateContent>
  <xr:revisionPtr revIDLastSave="0" documentId="8_{70B78548-D333-484C-A166-8D32E9FBE32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3" sheetId="10" r:id="rId1"/>
    <sheet name="5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1" l="1"/>
  <c r="G91" i="11" s="1"/>
  <c r="G90" i="11" s="1"/>
  <c r="G89" i="11" s="1"/>
  <c r="F92" i="11"/>
  <c r="F91" i="11"/>
  <c r="F90" i="11" s="1"/>
  <c r="F89" i="11" s="1"/>
  <c r="G87" i="11"/>
  <c r="F87" i="11"/>
  <c r="F86" i="11" s="1"/>
  <c r="F85" i="11" s="1"/>
  <c r="G86" i="11"/>
  <c r="G85" i="11" s="1"/>
  <c r="G83" i="11"/>
  <c r="F83" i="11"/>
  <c r="F82" i="11" s="1"/>
  <c r="F81" i="11" s="1"/>
  <c r="F80" i="11" s="1"/>
  <c r="G82" i="11"/>
  <c r="G81" i="11" s="1"/>
  <c r="G80" i="11" s="1"/>
  <c r="G78" i="11"/>
  <c r="F78" i="11"/>
  <c r="G75" i="11"/>
  <c r="F75" i="11"/>
  <c r="G73" i="11"/>
  <c r="F73" i="11"/>
  <c r="G71" i="11"/>
  <c r="F71" i="11"/>
  <c r="G70" i="11"/>
  <c r="G69" i="11" s="1"/>
  <c r="F70" i="11"/>
  <c r="F69" i="11" s="1"/>
  <c r="G67" i="11"/>
  <c r="F67" i="11"/>
  <c r="G65" i="11"/>
  <c r="F65" i="11"/>
  <c r="G64" i="11"/>
  <c r="F64" i="11"/>
  <c r="F63" i="11" s="1"/>
  <c r="G63" i="11"/>
  <c r="G61" i="11"/>
  <c r="G60" i="11" s="1"/>
  <c r="G59" i="11" s="1"/>
  <c r="F61" i="11"/>
  <c r="F60" i="11" s="1"/>
  <c r="F59" i="11" s="1"/>
  <c r="G56" i="11"/>
  <c r="F56" i="11"/>
  <c r="F55" i="11" s="1"/>
  <c r="F54" i="11" s="1"/>
  <c r="G55" i="11"/>
  <c r="G54" i="11" s="1"/>
  <c r="G47" i="11" s="1"/>
  <c r="G52" i="11"/>
  <c r="F52" i="11"/>
  <c r="G50" i="11"/>
  <c r="F50" i="11"/>
  <c r="G49" i="11"/>
  <c r="F49" i="11"/>
  <c r="G48" i="11"/>
  <c r="F48" i="11"/>
  <c r="G45" i="11"/>
  <c r="G44" i="11" s="1"/>
  <c r="G43" i="11" s="1"/>
  <c r="F45" i="11"/>
  <c r="F44" i="11" s="1"/>
  <c r="F43" i="11" s="1"/>
  <c r="G41" i="11"/>
  <c r="F41" i="11"/>
  <c r="G40" i="11"/>
  <c r="F40" i="11"/>
  <c r="F39" i="11" s="1"/>
  <c r="F38" i="11" s="1"/>
  <c r="G39" i="11"/>
  <c r="G34" i="11"/>
  <c r="G33" i="11" s="1"/>
  <c r="F34" i="11"/>
  <c r="F33" i="11" s="1"/>
  <c r="F32" i="11"/>
  <c r="F31" i="11" s="1"/>
  <c r="G29" i="11"/>
  <c r="G26" i="11" s="1"/>
  <c r="G25" i="11" s="1"/>
  <c r="F29" i="11"/>
  <c r="G27" i="11"/>
  <c r="F27" i="11"/>
  <c r="F26" i="11"/>
  <c r="F25" i="11"/>
  <c r="G20" i="11"/>
  <c r="F20" i="11"/>
  <c r="G16" i="11"/>
  <c r="F16" i="11"/>
  <c r="G13" i="11"/>
  <c r="G12" i="11" s="1"/>
  <c r="G11" i="11" s="1"/>
  <c r="F13" i="11"/>
  <c r="F12" i="11"/>
  <c r="F11" i="11" s="1"/>
  <c r="G8" i="11"/>
  <c r="G7" i="11" s="1"/>
  <c r="G6" i="11" s="1"/>
  <c r="G5" i="11" s="1"/>
  <c r="F8" i="11"/>
  <c r="F7" i="11" s="1"/>
  <c r="F6" i="11" s="1"/>
  <c r="F95" i="10"/>
  <c r="G65" i="10"/>
  <c r="G64" i="10" s="1"/>
  <c r="G66" i="10"/>
  <c r="G68" i="10"/>
  <c r="F59" i="10"/>
  <c r="G62" i="10"/>
  <c r="G61" i="10" s="1"/>
  <c r="G60" i="10" s="1"/>
  <c r="G93" i="10"/>
  <c r="G92" i="10" s="1"/>
  <c r="G91" i="10" s="1"/>
  <c r="G90" i="10" s="1"/>
  <c r="F92" i="10"/>
  <c r="F93" i="10"/>
  <c r="G88" i="10"/>
  <c r="G87" i="10" s="1"/>
  <c r="G86" i="10" s="1"/>
  <c r="F86" i="10"/>
  <c r="F87" i="10"/>
  <c r="F88" i="10"/>
  <c r="G84" i="10"/>
  <c r="G83" i="10" s="1"/>
  <c r="G82" i="10" s="1"/>
  <c r="G81" i="10" s="1"/>
  <c r="F83" i="10"/>
  <c r="F84" i="10"/>
  <c r="G71" i="10"/>
  <c r="G70" i="10" s="1"/>
  <c r="G72" i="10"/>
  <c r="G74" i="10"/>
  <c r="G76" i="10"/>
  <c r="G79" i="10"/>
  <c r="F70" i="10"/>
  <c r="F76" i="10"/>
  <c r="F74" i="10"/>
  <c r="F72" i="10"/>
  <c r="F71" i="10"/>
  <c r="F64" i="10"/>
  <c r="F65" i="10"/>
  <c r="F68" i="10"/>
  <c r="F66" i="10"/>
  <c r="F61" i="10"/>
  <c r="F62" i="10"/>
  <c r="F50" i="10"/>
  <c r="G50" i="10"/>
  <c r="G49" i="10" s="1"/>
  <c r="G51" i="10"/>
  <c r="G53" i="10"/>
  <c r="G57" i="10"/>
  <c r="G56" i="10" s="1"/>
  <c r="G55" i="10" s="1"/>
  <c r="F56" i="10"/>
  <c r="F57" i="10"/>
  <c r="F49" i="10"/>
  <c r="F53" i="10"/>
  <c r="F51" i="10"/>
  <c r="G35" i="10"/>
  <c r="G33" i="10" s="1"/>
  <c r="G32" i="10" s="1"/>
  <c r="G41" i="10"/>
  <c r="G40" i="10" s="1"/>
  <c r="G42" i="10"/>
  <c r="G46" i="10"/>
  <c r="G45" i="10" s="1"/>
  <c r="G44" i="10" s="1"/>
  <c r="F46" i="10"/>
  <c r="F45" i="10" s="1"/>
  <c r="F44" i="10" s="1"/>
  <c r="F41" i="10"/>
  <c r="F40" i="10" s="1"/>
  <c r="F42" i="10"/>
  <c r="F35" i="10"/>
  <c r="F34" i="10" s="1"/>
  <c r="F30" i="10"/>
  <c r="F27" i="10" s="1"/>
  <c r="G9" i="10"/>
  <c r="G8" i="10" s="1"/>
  <c r="G7" i="10" s="1"/>
  <c r="G14" i="10"/>
  <c r="G17" i="10"/>
  <c r="G21" i="10"/>
  <c r="G28" i="10"/>
  <c r="G30" i="10"/>
  <c r="G27" i="10" s="1"/>
  <c r="F17" i="10"/>
  <c r="F13" i="10" s="1"/>
  <c r="F21" i="10"/>
  <c r="F14" i="10"/>
  <c r="F9" i="10"/>
  <c r="F8" i="10" s="1"/>
  <c r="F5" i="11" l="1"/>
  <c r="G32" i="11"/>
  <c r="G31" i="11" s="1"/>
  <c r="F47" i="11"/>
  <c r="G58" i="11"/>
  <c r="G38" i="11"/>
  <c r="G94" i="11"/>
  <c r="F58" i="11"/>
  <c r="F94" i="11" s="1"/>
  <c r="G59" i="10"/>
  <c r="G48" i="10"/>
  <c r="G13" i="10"/>
  <c r="G12" i="10" s="1"/>
  <c r="G6" i="10" s="1"/>
  <c r="G34" i="10"/>
  <c r="G39" i="10"/>
  <c r="G26" i="10"/>
  <c r="F12" i="10"/>
  <c r="G95" i="10" l="1"/>
  <c r="F91" i="10"/>
  <c r="F90" i="10" s="1"/>
  <c r="F82" i="10"/>
  <c r="F81" i="10" s="1"/>
  <c r="F79" i="10"/>
  <c r="F28" i="10"/>
  <c r="F7" i="10"/>
  <c r="F60" i="10" l="1"/>
  <c r="F26" i="10"/>
  <c r="F6" i="10" s="1"/>
  <c r="F39" i="10"/>
  <c r="F55" i="10"/>
  <c r="F48" i="10" s="1"/>
  <c r="F33" i="10"/>
  <c r="F32" i="10" s="1"/>
</calcChain>
</file>

<file path=xl/sharedStrings.xml><?xml version="1.0" encoding="utf-8"?>
<sst xmlns="http://schemas.openxmlformats.org/spreadsheetml/2006/main" count="762" uniqueCount="118">
  <si>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</si>
  <si>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</si>
  <si>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</si>
  <si>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</si>
  <si>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</si>
  <si>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</si>
  <si>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</si>
  <si>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</si>
  <si>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</si>
  <si>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</si>
  <si>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</si>
  <si>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</si>
  <si>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</si>
  <si>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</si>
  <si>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</si>
  <si>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</si>
  <si>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</si>
  <si>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</si>
  <si>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</si>
  <si>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</si>
  <si>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</si>
  <si>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</si>
  <si>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</si>
  <si>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</si>
  <si>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</si>
  <si>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</si>
  <si>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</si>
  <si>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</si>
  <si>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</si>
  <si>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</si>
  <si>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</si>
  <si>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</si>
  <si>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</si>
  <si>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</si>
  <si>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</si>
  <si>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</si>
  <si>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</si>
  <si>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</si>
  <si>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</si>
  <si>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</si>
  <si>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Благоустройство</t>
  </si>
  <si>
    <t>Уличное освещение</t>
  </si>
  <si>
    <t>Коммунальное хозяйство</t>
  </si>
  <si>
    <t>242</t>
  </si>
  <si>
    <t>540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</si>
  <si>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</si>
  <si>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</si>
  <si>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</si>
  <si>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</si>
  <si>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</si>
  <si>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</si>
  <si>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</si>
  <si>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</si>
  <si>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</si>
  <si>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</si>
  <si>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</si>
  <si>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</si>
  <si>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культуры, кинематографии</t>
  </si>
  <si>
    <t>Организация и проведение мероприятий в сфере физической культуры и спорта</t>
  </si>
  <si>
    <t>Прочие мероприятия по благоустройству поселения</t>
  </si>
  <si>
    <t>План</t>
  </si>
  <si>
    <t>Исполнено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</si>
  <si>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</si>
  <si>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</si>
  <si>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</si>
  <si>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</si>
  <si>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831</t>
  </si>
  <si>
    <t>Исполнение судебных актов Российской Федерации и мировых соглашений по возмещению причиненного вреда</t>
  </si>
  <si>
    <t>99 0 00 00000</t>
  </si>
  <si>
    <t>99 0 00 20300</t>
  </si>
  <si>
    <t>99 0 00 20400</t>
  </si>
  <si>
    <t>99 0 00 00030</t>
  </si>
  <si>
    <t>99 0 00 11700</t>
  </si>
  <si>
    <t>99 0 00 51180</t>
  </si>
  <si>
    <t>99 0 00 24600</t>
  </si>
  <si>
    <t>99 0 00 11200</t>
  </si>
  <si>
    <t>99 0 00 60020</t>
  </si>
  <si>
    <t>99 0 00 04030</t>
  </si>
  <si>
    <t>99 0 00 11300</t>
  </si>
  <si>
    <t>99 0 00 11100</t>
  </si>
  <si>
    <t>99 0 00 11400</t>
  </si>
  <si>
    <t>99 0 00 11500</t>
  </si>
  <si>
    <t>99 0 00 60310</t>
  </si>
  <si>
    <t>99 0 00 60350</t>
  </si>
  <si>
    <t>99 0 00 41600</t>
  </si>
  <si>
    <t>Прочая закупка товаров, работ и услуг</t>
  </si>
  <si>
    <t>99 0 00 12750</t>
  </si>
  <si>
    <t>99 0 00 71050</t>
  </si>
  <si>
    <t>Закупка энергетических ресурсов</t>
  </si>
  <si>
    <t>247</t>
  </si>
  <si>
    <t>99 0 00 04060</t>
  </si>
  <si>
    <t>312</t>
  </si>
  <si>
    <t>Иные пенсии, социальные доплаты к пенсиям</t>
  </si>
  <si>
    <t>Непрограммное направление деятельности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</si>
  <si>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</si>
  <si>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</si>
  <si>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</si>
  <si>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в сфере информационно-коммуникационных технологий</t>
  </si>
  <si>
    <t>100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</si>
  <si>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</si>
  <si>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</si>
  <si>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</si>
  <si>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</si>
  <si>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</si>
  <si>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порядке.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</si>
  <si>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</si>
  <si>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</si>
  <si>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движения.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</si>
  <si>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законодательством.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</si>
  <si>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пункты.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</si>
  <si>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 водоотведения, снабжения населения топливом в пределах полномочий, установленных законодательством Российской Федерации.</t>
  </si>
  <si>
    <t>Мероприятия, реализуемые органами исполнительной власти.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</si>
  <si>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</si>
  <si>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основе.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</si>
  <si>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2023 год</t>
  </si>
  <si>
    <t>Ведомственная структура расходов бюджета Саргазинского сельского поселения на 2023 год</t>
  </si>
  <si>
    <t xml:space="preserve">Приложение №5                                                                                                                    к решению Совета депутатов Саргазинского сельского поселения                  №___ от _________ "Об исполнении бюджета Саргазинского сельского 
поселения за 1-й квартал 2023 года»
                                                                              </t>
  </si>
  <si>
    <t xml:space="preserve">Приложение №3                                                                                                                    к решению Совета депутатов Саргазинского сельского поселения                  № 132 от 24.05.2023 "Об исполнении бюджета Саргазинского сельского 
поселения за 1-й квартал 2023 года»
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</si>
</sst>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Border="1" applyAlignment="1">
      <alignment horizontal="right"/>
    </xf>
    <xf numFmtId="4" fontId="0" fillId="0" borderId="0" xfId="0" applyNumberFormat="1" applyBorder="1"/>
    <xf numFmtId="4" fontId="4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0" fillId="2" borderId="0" xfId="0" applyFill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0" fillId="2" borderId="0" xfId="0" applyNumberFormat="1" applyFill="1"/>
    <xf numFmtId="0" fontId="8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11" fillId="4" borderId="1" xfId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49" fontId="8" fillId="4" borderId="8" xfId="0" applyNumberFormat="1" applyFont="1" applyFill="1" applyBorder="1" applyAlignment="1" applyProtection="1">
      <alignment horizontal="left" vertical="top" wrapText="1"/>
    </xf>
    <xf numFmtId="4" fontId="12" fillId="4" borderId="1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left" vertical="top" wrapText="1"/>
    </xf>
    <xf numFmtId="49" fontId="8" fillId="3" borderId="1" xfId="0" applyNumberFormat="1" applyFont="1" applyFill="1" applyBorder="1" applyAlignment="1" applyProtection="1">
      <alignment vertical="center" wrapText="1"/>
      <protection locked="0"/>
    </xf>
    <xf numFmtId="49" fontId="8" fillId="3" borderId="1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/>
    <xf numFmtId="0" fontId="13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9"/>
  <sheetViews>
    <sheetView tabSelected="1" zoomScale="115" zoomScaleNormal="115" workbookViewId="0">
      <selection activeCell="A4" sqref="A4:A5"/>
    </sheetView>
  </sheetViews>
  <sheetFormatPr defaultRowHeight="12.75" x14ac:dyDescent="0.2"/>
  <cols>
    <col min="1" max="1" width="67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7" width="15.28515625" customWidth="1"/>
    <col min="8" max="8" width="28.28515625" customWidth="1"/>
    <col min="9" max="9" width="14.42578125" bestFit="1" customWidth="1"/>
  </cols>
  <sheetData>
    <row r="1" spans="1:9" ht="50.45" customHeight="1" x14ac:dyDescent="0.25">
      <c r="B1" s="58" t="s">
        <v>117</v>
      </c>
      <c r="C1" s="58"/>
      <c r="D1" s="58"/>
      <c r="E1" s="58"/>
      <c r="F1" s="58"/>
      <c r="G1" s="58"/>
      <c r="H1" s="6"/>
      <c r="I1" s="6"/>
    </row>
    <row r="2" spans="1:9" ht="33.6" customHeight="1" x14ac:dyDescent="0.25">
      <c r="A2" s="59" t="s">
        <v>114</v>
      </c>
      <c r="B2" s="59"/>
      <c r="C2" s="59"/>
      <c r="D2" s="59"/>
      <c r="E2" s="59"/>
      <c r="F2" s="59"/>
      <c r="G2" s="59"/>
      <c r="H2" s="6"/>
      <c r="I2" s="6"/>
    </row>
    <row r="3" spans="1:9" ht="17.25" customHeight="1" x14ac:dyDescent="0.2">
      <c r="A3" s="60"/>
      <c r="B3" s="60"/>
      <c r="C3" s="60"/>
      <c r="D3" s="60"/>
      <c r="E3" s="61"/>
      <c r="F3" s="62"/>
      <c r="G3" s="37"/>
    </row>
    <row r="4" spans="1:9" ht="27.75" customHeight="1" x14ac:dyDescent="0.2">
      <c r="A4" s="63" t="s">
        <v>0</v>
      </c>
      <c r="B4" s="64" t="s">
        <v>1</v>
      </c>
      <c r="C4" s="65"/>
      <c r="D4" s="65"/>
      <c r="E4" s="66"/>
      <c r="F4" s="56" t="s">
        <v>60</v>
      </c>
      <c r="G4" s="56" t="s">
        <v>61</v>
      </c>
    </row>
    <row r="5" spans="1:9" ht="39.75" customHeight="1" x14ac:dyDescent="0.2">
      <c r="A5" s="57"/>
      <c r="B5" s="15" t="s">
        <v>4</v>
      </c>
      <c r="C5" s="16" t="s">
        <v>36</v>
      </c>
      <c r="D5" s="16" t="s">
        <v>5</v>
      </c>
      <c r="E5" s="16" t="s">
        <v>6</v>
      </c>
      <c r="F5" s="67"/>
      <c r="G5" s="57"/>
    </row>
    <row r="6" spans="1:9" x14ac:dyDescent="0.2">
      <c r="A6" s="41" t="s">
        <v>3</v>
      </c>
      <c r="B6" s="42" t="s">
        <v>7</v>
      </c>
      <c r="C6" s="42" t="s">
        <v>8</v>
      </c>
      <c r="D6" s="42"/>
      <c r="E6" s="42"/>
      <c r="F6" s="43">
        <f>F7+F12+F26</f>
        <v>10911951.85</v>
      </c>
      <c r="G6" s="43">
        <f>G7+G12+G26</f>
        <v>3014738.71</v>
      </c>
    </row>
    <row r="7" spans="1:9" ht="21" x14ac:dyDescent="0.2">
      <c r="A7" s="44" t="s">
        <v>9</v>
      </c>
      <c r="B7" s="42" t="s">
        <v>7</v>
      </c>
      <c r="C7" s="42" t="s">
        <v>10</v>
      </c>
      <c r="D7" s="42"/>
      <c r="E7" s="42"/>
      <c r="F7" s="43">
        <f>F8</f>
        <v>1358800</v>
      </c>
      <c r="G7" s="43">
        <f>G8</f>
        <v>222396.78</v>
      </c>
      <c r="H7" s="5"/>
    </row>
    <row r="8" spans="1:9" x14ac:dyDescent="0.2">
      <c r="A8" s="45" t="s">
        <v>93</v>
      </c>
      <c r="B8" s="46" t="s">
        <v>7</v>
      </c>
      <c r="C8" s="46" t="s">
        <v>10</v>
      </c>
      <c r="D8" s="46" t="s">
        <v>68</v>
      </c>
      <c r="E8" s="46"/>
      <c r="F8" s="47">
        <f>F9</f>
        <v>1358800</v>
      </c>
      <c r="G8" s="47">
        <f>G9</f>
        <v>222396.78</v>
      </c>
    </row>
    <row r="9" spans="1:9" x14ac:dyDescent="0.2">
      <c r="A9" s="23" t="s">
        <v>51</v>
      </c>
      <c r="B9" s="18" t="s">
        <v>7</v>
      </c>
      <c r="C9" s="18" t="s">
        <v>10</v>
      </c>
      <c r="D9" s="18" t="s">
        <v>69</v>
      </c>
      <c r="E9" s="18"/>
      <c r="F9" s="19">
        <f>F10+F11</f>
        <v>1358800</v>
      </c>
      <c r="G9" s="19">
        <f>G10+G11</f>
        <v>222396.78</v>
      </c>
    </row>
    <row r="10" spans="1:9" x14ac:dyDescent="0.2">
      <c r="A10" s="23" t="s">
        <v>94</v>
      </c>
      <c r="B10" s="18" t="s">
        <v>7</v>
      </c>
      <c r="C10" s="18" t="s">
        <v>10</v>
      </c>
      <c r="D10" s="18" t="s">
        <v>69</v>
      </c>
      <c r="E10" s="18" t="s">
        <v>31</v>
      </c>
      <c r="F10" s="19">
        <v>1043625</v>
      </c>
      <c r="G10" s="19">
        <v>178522.97</v>
      </c>
    </row>
    <row r="11" spans="1:9" ht="22.5" customHeight="1" x14ac:dyDescent="0.2">
      <c r="A11" s="23" t="s">
        <v>95</v>
      </c>
      <c r="B11" s="18" t="s">
        <v>7</v>
      </c>
      <c r="C11" s="18" t="s">
        <v>10</v>
      </c>
      <c r="D11" s="18" t="s">
        <v>69</v>
      </c>
      <c r="E11" s="18" t="s">
        <v>62</v>
      </c>
      <c r="F11" s="19">
        <v>315175</v>
      </c>
      <c r="G11" s="19">
        <v>43873.81</v>
      </c>
    </row>
    <row r="12" spans="1:9" ht="21.75" customHeight="1" x14ac:dyDescent="0.2">
      <c r="A12" s="44" t="s">
        <v>96</v>
      </c>
      <c r="B12" s="42" t="s">
        <v>7</v>
      </c>
      <c r="C12" s="42" t="s">
        <v>13</v>
      </c>
      <c r="D12" s="42"/>
      <c r="E12" s="42"/>
      <c r="F12" s="43">
        <f>F13</f>
        <v>9551846.8499999996</v>
      </c>
      <c r="G12" s="43">
        <f>G13</f>
        <v>2791036.93</v>
      </c>
      <c r="H12" s="5"/>
    </row>
    <row r="13" spans="1:9" ht="15" customHeight="1" x14ac:dyDescent="0.2">
      <c r="A13" s="45" t="s">
        <v>93</v>
      </c>
      <c r="B13" s="46" t="s">
        <v>7</v>
      </c>
      <c r="C13" s="46" t="s">
        <v>13</v>
      </c>
      <c r="D13" s="46" t="s">
        <v>68</v>
      </c>
      <c r="E13" s="46"/>
      <c r="F13" s="47">
        <f>F14+F17+F21</f>
        <v>9551846.8499999996</v>
      </c>
      <c r="G13" s="47">
        <f>G14+G17+G21</f>
        <v>2791036.93</v>
      </c>
      <c r="H13" s="5"/>
    </row>
    <row r="14" spans="1:9" s="12" customFormat="1" ht="35.25" customHeight="1" x14ac:dyDescent="0.2">
      <c r="A14" s="45" t="s">
        <v>99</v>
      </c>
      <c r="B14" s="46" t="s">
        <v>12</v>
      </c>
      <c r="C14" s="46" t="s">
        <v>13</v>
      </c>
      <c r="D14" s="46" t="s">
        <v>70</v>
      </c>
      <c r="E14" s="46" t="s">
        <v>98</v>
      </c>
      <c r="F14" s="47">
        <f>F15+F16</f>
        <v>5616793</v>
      </c>
      <c r="G14" s="47">
        <f>G15+G16</f>
        <v>860494.49</v>
      </c>
      <c r="H14" s="40"/>
    </row>
    <row r="15" spans="1:9" ht="22.5" x14ac:dyDescent="0.2">
      <c r="A15" s="23" t="s">
        <v>32</v>
      </c>
      <c r="B15" s="18" t="s">
        <v>7</v>
      </c>
      <c r="C15" s="18" t="s">
        <v>13</v>
      </c>
      <c r="D15" s="18" t="s">
        <v>70</v>
      </c>
      <c r="E15" s="18" t="s">
        <v>31</v>
      </c>
      <c r="F15" s="19">
        <v>4313972</v>
      </c>
      <c r="G15" s="19">
        <v>688624.26</v>
      </c>
    </row>
    <row r="16" spans="1:9" ht="22.5" customHeight="1" x14ac:dyDescent="0.2">
      <c r="A16" s="23" t="s">
        <v>63</v>
      </c>
      <c r="B16" s="18" t="s">
        <v>7</v>
      </c>
      <c r="C16" s="18" t="s">
        <v>13</v>
      </c>
      <c r="D16" s="18" t="s">
        <v>70</v>
      </c>
      <c r="E16" s="18" t="s">
        <v>62</v>
      </c>
      <c r="F16" s="19">
        <v>1302821</v>
      </c>
      <c r="G16" s="19">
        <v>171870.23</v>
      </c>
    </row>
    <row r="17" spans="1:7" s="12" customFormat="1" x14ac:dyDescent="0.2">
      <c r="A17" s="48" t="s">
        <v>101</v>
      </c>
      <c r="B17" s="46" t="s">
        <v>7</v>
      </c>
      <c r="C17" s="46" t="s">
        <v>13</v>
      </c>
      <c r="D17" s="46" t="s">
        <v>70</v>
      </c>
      <c r="E17" s="46" t="s">
        <v>100</v>
      </c>
      <c r="F17" s="47">
        <f>F18+F19+F20</f>
        <v>3827553.85</v>
      </c>
      <c r="G17" s="47">
        <f>G18+G19+G20</f>
        <v>1904730.7</v>
      </c>
    </row>
    <row r="18" spans="1:7" s="12" customFormat="1" ht="12.75" customHeight="1" x14ac:dyDescent="0.2">
      <c r="A18" s="26" t="s">
        <v>97</v>
      </c>
      <c r="B18" s="21" t="s">
        <v>7</v>
      </c>
      <c r="C18" s="21" t="s">
        <v>13</v>
      </c>
      <c r="D18" s="21" t="s">
        <v>70</v>
      </c>
      <c r="E18" s="21" t="s">
        <v>43</v>
      </c>
      <c r="F18" s="22">
        <v>288015.18</v>
      </c>
      <c r="G18" s="22">
        <v>124140.18</v>
      </c>
    </row>
    <row r="19" spans="1:7" s="1" customFormat="1" x14ac:dyDescent="0.2">
      <c r="A19" s="23" t="s">
        <v>85</v>
      </c>
      <c r="B19" s="20" t="s">
        <v>7</v>
      </c>
      <c r="C19" s="20" t="s">
        <v>13</v>
      </c>
      <c r="D19" s="18" t="s">
        <v>70</v>
      </c>
      <c r="E19" s="20" t="s">
        <v>33</v>
      </c>
      <c r="F19" s="19">
        <v>3239538.67</v>
      </c>
      <c r="G19" s="19">
        <v>1657459.72</v>
      </c>
    </row>
    <row r="20" spans="1:7" s="1" customFormat="1" x14ac:dyDescent="0.2">
      <c r="A20" s="39" t="s">
        <v>88</v>
      </c>
      <c r="B20" s="20" t="s">
        <v>7</v>
      </c>
      <c r="C20" s="20" t="s">
        <v>13</v>
      </c>
      <c r="D20" s="18" t="s">
        <v>70</v>
      </c>
      <c r="E20" s="20" t="s">
        <v>89</v>
      </c>
      <c r="F20" s="19">
        <v>300000</v>
      </c>
      <c r="G20" s="19">
        <v>123130.8</v>
      </c>
    </row>
    <row r="21" spans="1:7" s="1" customFormat="1" x14ac:dyDescent="0.2">
      <c r="A21" s="49" t="s">
        <v>103</v>
      </c>
      <c r="B21" s="46" t="s">
        <v>7</v>
      </c>
      <c r="C21" s="46" t="s">
        <v>13</v>
      </c>
      <c r="D21" s="46" t="s">
        <v>70</v>
      </c>
      <c r="E21" s="46" t="s">
        <v>102</v>
      </c>
      <c r="F21" s="47">
        <f>F22+F23+F24+F25</f>
        <v>107500</v>
      </c>
      <c r="G21" s="47">
        <f>G22+G23+G24+G25</f>
        <v>25811.74</v>
      </c>
    </row>
    <row r="22" spans="1:7" s="1" customFormat="1" ht="26.25" customHeight="1" x14ac:dyDescent="0.2">
      <c r="A22" s="25" t="s">
        <v>67</v>
      </c>
      <c r="B22" s="18" t="s">
        <v>7</v>
      </c>
      <c r="C22" s="18" t="s">
        <v>13</v>
      </c>
      <c r="D22" s="18" t="s">
        <v>70</v>
      </c>
      <c r="E22" s="18" t="s">
        <v>66</v>
      </c>
      <c r="F22" s="19">
        <v>20000</v>
      </c>
      <c r="G22" s="19">
        <v>0</v>
      </c>
    </row>
    <row r="23" spans="1:7" s="1" customFormat="1" x14ac:dyDescent="0.2">
      <c r="A23" s="27" t="s">
        <v>38</v>
      </c>
      <c r="B23" s="18" t="s">
        <v>7</v>
      </c>
      <c r="C23" s="18" t="s">
        <v>13</v>
      </c>
      <c r="D23" s="18" t="s">
        <v>70</v>
      </c>
      <c r="E23" s="18" t="s">
        <v>35</v>
      </c>
      <c r="F23" s="19">
        <v>3750</v>
      </c>
      <c r="G23" s="19">
        <v>0</v>
      </c>
    </row>
    <row r="24" spans="1:7" s="1" customFormat="1" x14ac:dyDescent="0.2">
      <c r="A24" s="28" t="s">
        <v>39</v>
      </c>
      <c r="B24" s="18" t="s">
        <v>7</v>
      </c>
      <c r="C24" s="18" t="s">
        <v>13</v>
      </c>
      <c r="D24" s="18" t="s">
        <v>70</v>
      </c>
      <c r="E24" s="18" t="s">
        <v>37</v>
      </c>
      <c r="F24" s="19">
        <v>80000</v>
      </c>
      <c r="G24" s="19">
        <v>25811.74</v>
      </c>
    </row>
    <row r="25" spans="1:7" s="1" customFormat="1" x14ac:dyDescent="0.2">
      <c r="A25" s="28" t="s">
        <v>65</v>
      </c>
      <c r="B25" s="18" t="s">
        <v>7</v>
      </c>
      <c r="C25" s="18" t="s">
        <v>13</v>
      </c>
      <c r="D25" s="18" t="s">
        <v>70</v>
      </c>
      <c r="E25" s="18" t="s">
        <v>64</v>
      </c>
      <c r="F25" s="19">
        <v>3750</v>
      </c>
      <c r="G25" s="19">
        <v>0</v>
      </c>
    </row>
    <row r="26" spans="1:7" x14ac:dyDescent="0.2">
      <c r="A26" s="44" t="s">
        <v>15</v>
      </c>
      <c r="B26" s="42" t="s">
        <v>7</v>
      </c>
      <c r="C26" s="42" t="s">
        <v>23</v>
      </c>
      <c r="D26" s="42"/>
      <c r="E26" s="42"/>
      <c r="F26" s="43">
        <f>F27</f>
        <v>1305</v>
      </c>
      <c r="G26" s="43">
        <f>G27</f>
        <v>1305</v>
      </c>
    </row>
    <row r="27" spans="1:7" ht="15.75" customHeight="1" x14ac:dyDescent="0.2">
      <c r="A27" s="48" t="s">
        <v>93</v>
      </c>
      <c r="B27" s="46" t="s">
        <v>7</v>
      </c>
      <c r="C27" s="46" t="s">
        <v>23</v>
      </c>
      <c r="D27" s="46" t="s">
        <v>68</v>
      </c>
      <c r="E27" s="46"/>
      <c r="F27" s="47">
        <f>F30</f>
        <v>1305</v>
      </c>
      <c r="G27" s="47">
        <f>G30</f>
        <v>1305</v>
      </c>
    </row>
    <row r="28" spans="1:7" ht="26.25" hidden="1" customHeight="1" x14ac:dyDescent="0.2">
      <c r="A28" s="26" t="s">
        <v>53</v>
      </c>
      <c r="B28" s="29" t="s">
        <v>7</v>
      </c>
      <c r="C28" s="29" t="s">
        <v>23</v>
      </c>
      <c r="D28" s="21" t="s">
        <v>71</v>
      </c>
      <c r="E28" s="17"/>
      <c r="F28" s="35">
        <f>F29</f>
        <v>0</v>
      </c>
      <c r="G28" s="35">
        <f>G29</f>
        <v>1</v>
      </c>
    </row>
    <row r="29" spans="1:7" ht="13.5" hidden="1" customHeight="1" x14ac:dyDescent="0.2">
      <c r="A29" s="26" t="s">
        <v>52</v>
      </c>
      <c r="B29" s="29" t="s">
        <v>7</v>
      </c>
      <c r="C29" s="29" t="s">
        <v>23</v>
      </c>
      <c r="D29" s="21" t="s">
        <v>71</v>
      </c>
      <c r="E29" s="17" t="s">
        <v>44</v>
      </c>
      <c r="F29" s="19">
        <v>0</v>
      </c>
      <c r="G29" s="19">
        <v>1</v>
      </c>
    </row>
    <row r="30" spans="1:7" ht="25.5" customHeight="1" x14ac:dyDescent="0.2">
      <c r="A30" s="26" t="s">
        <v>48</v>
      </c>
      <c r="B30" s="21" t="s">
        <v>7</v>
      </c>
      <c r="C30" s="21" t="s">
        <v>23</v>
      </c>
      <c r="D30" s="21" t="s">
        <v>72</v>
      </c>
      <c r="E30" s="21"/>
      <c r="F30" s="22">
        <f>F31</f>
        <v>1305</v>
      </c>
      <c r="G30" s="22">
        <f>G31</f>
        <v>1305</v>
      </c>
    </row>
    <row r="31" spans="1:7" x14ac:dyDescent="0.2">
      <c r="A31" s="26" t="s">
        <v>85</v>
      </c>
      <c r="B31" s="21" t="s">
        <v>7</v>
      </c>
      <c r="C31" s="21" t="s">
        <v>23</v>
      </c>
      <c r="D31" s="21" t="s">
        <v>72</v>
      </c>
      <c r="E31" s="21" t="s">
        <v>33</v>
      </c>
      <c r="F31" s="22">
        <v>1305</v>
      </c>
      <c r="G31" s="22">
        <v>1305</v>
      </c>
    </row>
    <row r="32" spans="1:7" ht="14.25" customHeight="1" x14ac:dyDescent="0.2">
      <c r="A32" s="44" t="s">
        <v>24</v>
      </c>
      <c r="B32" s="42" t="s">
        <v>10</v>
      </c>
      <c r="C32" s="42" t="s">
        <v>8</v>
      </c>
      <c r="D32" s="42"/>
      <c r="E32" s="42"/>
      <c r="F32" s="43">
        <f>F33</f>
        <v>329428</v>
      </c>
      <c r="G32" s="43">
        <f>G33</f>
        <v>57343</v>
      </c>
    </row>
    <row r="33" spans="1:9" ht="12.75" customHeight="1" x14ac:dyDescent="0.2">
      <c r="A33" s="44" t="s">
        <v>25</v>
      </c>
      <c r="B33" s="42" t="s">
        <v>10</v>
      </c>
      <c r="C33" s="42" t="s">
        <v>11</v>
      </c>
      <c r="D33" s="42"/>
      <c r="E33" s="42"/>
      <c r="F33" s="43">
        <f>F35</f>
        <v>329428</v>
      </c>
      <c r="G33" s="43">
        <f>G35</f>
        <v>57343</v>
      </c>
    </row>
    <row r="34" spans="1:9" ht="16.5" customHeight="1" x14ac:dyDescent="0.2">
      <c r="A34" s="48" t="s">
        <v>93</v>
      </c>
      <c r="B34" s="46" t="s">
        <v>10</v>
      </c>
      <c r="C34" s="46" t="s">
        <v>11</v>
      </c>
      <c r="D34" s="46" t="s">
        <v>68</v>
      </c>
      <c r="E34" s="46"/>
      <c r="F34" s="47">
        <f>F35</f>
        <v>329428</v>
      </c>
      <c r="G34" s="47">
        <f>G35</f>
        <v>57343</v>
      </c>
    </row>
    <row r="35" spans="1:9" ht="47.25" customHeight="1" x14ac:dyDescent="0.2">
      <c r="A35" s="26" t="s">
        <v>104</v>
      </c>
      <c r="B35" s="21" t="s">
        <v>10</v>
      </c>
      <c r="C35" s="21" t="s">
        <v>11</v>
      </c>
      <c r="D35" s="21" t="s">
        <v>73</v>
      </c>
      <c r="E35" s="18"/>
      <c r="F35" s="19">
        <f>F36+F37</f>
        <v>329428</v>
      </c>
      <c r="G35" s="19">
        <f>G36+G37</f>
        <v>57343</v>
      </c>
    </row>
    <row r="36" spans="1:9" x14ac:dyDescent="0.2">
      <c r="A36" s="26" t="s">
        <v>94</v>
      </c>
      <c r="B36" s="21" t="s">
        <v>10</v>
      </c>
      <c r="C36" s="21" t="s">
        <v>11</v>
      </c>
      <c r="D36" s="21" t="s">
        <v>73</v>
      </c>
      <c r="E36" s="18" t="s">
        <v>31</v>
      </c>
      <c r="F36" s="19">
        <v>252898</v>
      </c>
      <c r="G36" s="19">
        <v>46018.93</v>
      </c>
    </row>
    <row r="37" spans="1:9" ht="22.5" customHeight="1" x14ac:dyDescent="0.2">
      <c r="A37" s="23" t="s">
        <v>95</v>
      </c>
      <c r="B37" s="21" t="s">
        <v>10</v>
      </c>
      <c r="C37" s="21" t="s">
        <v>11</v>
      </c>
      <c r="D37" s="21" t="s">
        <v>73</v>
      </c>
      <c r="E37" s="18" t="s">
        <v>62</v>
      </c>
      <c r="F37" s="19">
        <v>76530</v>
      </c>
      <c r="G37" s="19">
        <v>11324.07</v>
      </c>
    </row>
    <row r="38" spans="1:9" ht="15.75" hidden="1" customHeight="1" x14ac:dyDescent="0.2">
      <c r="A38" s="26" t="s">
        <v>34</v>
      </c>
      <c r="B38" s="21" t="s">
        <v>10</v>
      </c>
      <c r="C38" s="21" t="s">
        <v>11</v>
      </c>
      <c r="D38" s="21" t="s">
        <v>73</v>
      </c>
      <c r="E38" s="18" t="s">
        <v>33</v>
      </c>
      <c r="F38" s="19">
        <v>0</v>
      </c>
      <c r="G38" s="19">
        <v>0</v>
      </c>
    </row>
    <row r="39" spans="1:9" ht="19.5" customHeight="1" x14ac:dyDescent="0.2">
      <c r="A39" s="44" t="s">
        <v>55</v>
      </c>
      <c r="B39" s="42" t="s">
        <v>11</v>
      </c>
      <c r="C39" s="42" t="s">
        <v>8</v>
      </c>
      <c r="D39" s="42"/>
      <c r="E39" s="42"/>
      <c r="F39" s="43">
        <f>F40+F44</f>
        <v>212500</v>
      </c>
      <c r="G39" s="43">
        <f>G40+G44</f>
        <v>0</v>
      </c>
      <c r="H39" s="5"/>
    </row>
    <row r="40" spans="1:9" x14ac:dyDescent="0.2">
      <c r="A40" s="44" t="s">
        <v>105</v>
      </c>
      <c r="B40" s="42" t="s">
        <v>11</v>
      </c>
      <c r="C40" s="42" t="s">
        <v>18</v>
      </c>
      <c r="D40" s="42"/>
      <c r="E40" s="42"/>
      <c r="F40" s="43">
        <f>F41</f>
        <v>200000</v>
      </c>
      <c r="G40" s="43">
        <f>G41</f>
        <v>0</v>
      </c>
      <c r="H40" s="5"/>
    </row>
    <row r="41" spans="1:9" s="12" customFormat="1" x14ac:dyDescent="0.2">
      <c r="A41" s="48" t="s">
        <v>93</v>
      </c>
      <c r="B41" s="46" t="s">
        <v>11</v>
      </c>
      <c r="C41" s="46" t="s">
        <v>18</v>
      </c>
      <c r="D41" s="46" t="s">
        <v>68</v>
      </c>
      <c r="E41" s="51"/>
      <c r="F41" s="47">
        <f>F43</f>
        <v>200000</v>
      </c>
      <c r="G41" s="47">
        <f>G43</f>
        <v>0</v>
      </c>
      <c r="H41" s="40"/>
    </row>
    <row r="42" spans="1:9" ht="29.25" customHeight="1" x14ac:dyDescent="0.2">
      <c r="A42" s="30" t="s">
        <v>54</v>
      </c>
      <c r="B42" s="21" t="s">
        <v>11</v>
      </c>
      <c r="C42" s="21" t="s">
        <v>18</v>
      </c>
      <c r="D42" s="21" t="s">
        <v>74</v>
      </c>
      <c r="E42" s="18"/>
      <c r="F42" s="22">
        <f>F43</f>
        <v>200000</v>
      </c>
      <c r="G42" s="22">
        <f>G43</f>
        <v>0</v>
      </c>
    </row>
    <row r="43" spans="1:9" ht="14.25" customHeight="1" x14ac:dyDescent="0.2">
      <c r="A43" s="38" t="s">
        <v>85</v>
      </c>
      <c r="B43" s="21" t="s">
        <v>11</v>
      </c>
      <c r="C43" s="21" t="s">
        <v>18</v>
      </c>
      <c r="D43" s="21" t="s">
        <v>74</v>
      </c>
      <c r="E43" s="18" t="s">
        <v>33</v>
      </c>
      <c r="F43" s="22">
        <v>200000</v>
      </c>
      <c r="G43" s="22">
        <v>0</v>
      </c>
    </row>
    <row r="44" spans="1:9" ht="21" x14ac:dyDescent="0.2">
      <c r="A44" s="44" t="s">
        <v>106</v>
      </c>
      <c r="B44" s="42" t="s">
        <v>11</v>
      </c>
      <c r="C44" s="42" t="s">
        <v>20</v>
      </c>
      <c r="D44" s="42"/>
      <c r="E44" s="42"/>
      <c r="F44" s="43">
        <f t="shared" ref="F44:G46" si="0">F45</f>
        <v>12500</v>
      </c>
      <c r="G44" s="43">
        <f t="shared" si="0"/>
        <v>0</v>
      </c>
    </row>
    <row r="45" spans="1:9" x14ac:dyDescent="0.2">
      <c r="A45" s="48" t="s">
        <v>93</v>
      </c>
      <c r="B45" s="46" t="s">
        <v>11</v>
      </c>
      <c r="C45" s="46" t="s">
        <v>20</v>
      </c>
      <c r="D45" s="46" t="s">
        <v>68</v>
      </c>
      <c r="E45" s="46"/>
      <c r="F45" s="47">
        <f t="shared" si="0"/>
        <v>12500</v>
      </c>
      <c r="G45" s="47">
        <f t="shared" si="0"/>
        <v>0</v>
      </c>
    </row>
    <row r="46" spans="1:9" ht="27" customHeight="1" x14ac:dyDescent="0.2">
      <c r="A46" s="30" t="s">
        <v>54</v>
      </c>
      <c r="B46" s="21" t="s">
        <v>11</v>
      </c>
      <c r="C46" s="21" t="s">
        <v>20</v>
      </c>
      <c r="D46" s="21" t="s">
        <v>74</v>
      </c>
      <c r="E46" s="18"/>
      <c r="F46" s="19">
        <f t="shared" si="0"/>
        <v>12500</v>
      </c>
      <c r="G46" s="19">
        <f t="shared" si="0"/>
        <v>0</v>
      </c>
    </row>
    <row r="47" spans="1:9" x14ac:dyDescent="0.2">
      <c r="A47" s="38" t="s">
        <v>85</v>
      </c>
      <c r="B47" s="21" t="s">
        <v>11</v>
      </c>
      <c r="C47" s="21" t="s">
        <v>20</v>
      </c>
      <c r="D47" s="21" t="s">
        <v>74</v>
      </c>
      <c r="E47" s="18" t="s">
        <v>33</v>
      </c>
      <c r="F47" s="19">
        <v>12500</v>
      </c>
      <c r="G47" s="19">
        <v>0</v>
      </c>
      <c r="I47" s="10"/>
    </row>
    <row r="48" spans="1:9" ht="13.5" customHeight="1" x14ac:dyDescent="0.2">
      <c r="A48" s="44" t="s">
        <v>16</v>
      </c>
      <c r="B48" s="42" t="s">
        <v>13</v>
      </c>
      <c r="C48" s="42" t="s">
        <v>8</v>
      </c>
      <c r="D48" s="42"/>
      <c r="E48" s="42"/>
      <c r="F48" s="43">
        <f>F49+F55</f>
        <v>2576312</v>
      </c>
      <c r="G48" s="43">
        <f>G49+G55</f>
        <v>1331519</v>
      </c>
      <c r="I48" s="10"/>
    </row>
    <row r="49" spans="1:9" s="1" customFormat="1" ht="13.5" customHeight="1" x14ac:dyDescent="0.2">
      <c r="A49" s="44" t="s">
        <v>29</v>
      </c>
      <c r="B49" s="42" t="s">
        <v>13</v>
      </c>
      <c r="C49" s="42" t="s">
        <v>18</v>
      </c>
      <c r="D49" s="42"/>
      <c r="E49" s="42"/>
      <c r="F49" s="43">
        <f>F50</f>
        <v>2276312</v>
      </c>
      <c r="G49" s="43">
        <f>G50</f>
        <v>1331519</v>
      </c>
    </row>
    <row r="50" spans="1:9" ht="13.5" customHeight="1" x14ac:dyDescent="0.2">
      <c r="A50" s="48" t="s">
        <v>93</v>
      </c>
      <c r="B50" s="46" t="s">
        <v>13</v>
      </c>
      <c r="C50" s="46" t="s">
        <v>18</v>
      </c>
      <c r="D50" s="46" t="s">
        <v>68</v>
      </c>
      <c r="E50" s="46"/>
      <c r="F50" s="47">
        <f>F52+F54</f>
        <v>2276312</v>
      </c>
      <c r="G50" s="47">
        <f>G52+G54</f>
        <v>1331519</v>
      </c>
      <c r="I50" s="10"/>
    </row>
    <row r="51" spans="1:9" s="1" customFormat="1" ht="36.75" customHeight="1" x14ac:dyDescent="0.2">
      <c r="A51" s="26" t="s">
        <v>107</v>
      </c>
      <c r="B51" s="21" t="s">
        <v>13</v>
      </c>
      <c r="C51" s="21" t="s">
        <v>18</v>
      </c>
      <c r="D51" s="21" t="s">
        <v>75</v>
      </c>
      <c r="E51" s="20"/>
      <c r="F51" s="19">
        <f>F52</f>
        <v>776312</v>
      </c>
      <c r="G51" s="19">
        <f>G52</f>
        <v>776312</v>
      </c>
    </row>
    <row r="52" spans="1:9" s="1" customFormat="1" ht="15.75" customHeight="1" x14ac:dyDescent="0.2">
      <c r="A52" s="38" t="s">
        <v>85</v>
      </c>
      <c r="B52" s="21" t="s">
        <v>13</v>
      </c>
      <c r="C52" s="21" t="s">
        <v>18</v>
      </c>
      <c r="D52" s="21" t="s">
        <v>75</v>
      </c>
      <c r="E52" s="20" t="s">
        <v>33</v>
      </c>
      <c r="F52" s="19">
        <v>776312</v>
      </c>
      <c r="G52" s="19">
        <v>776312</v>
      </c>
    </row>
    <row r="53" spans="1:9" s="1" customFormat="1" ht="25.5" customHeight="1" x14ac:dyDescent="0.2">
      <c r="A53" s="26" t="s">
        <v>56</v>
      </c>
      <c r="B53" s="21" t="s">
        <v>13</v>
      </c>
      <c r="C53" s="21" t="s">
        <v>18</v>
      </c>
      <c r="D53" s="21" t="s">
        <v>76</v>
      </c>
      <c r="E53" s="20"/>
      <c r="F53" s="19">
        <f>F54</f>
        <v>1500000</v>
      </c>
      <c r="G53" s="19">
        <f>G54</f>
        <v>555207</v>
      </c>
    </row>
    <row r="54" spans="1:9" s="1" customFormat="1" ht="22.5" x14ac:dyDescent="0.2">
      <c r="A54" s="26" t="s">
        <v>34</v>
      </c>
      <c r="B54" s="21" t="s">
        <v>27</v>
      </c>
      <c r="C54" s="21" t="s">
        <v>18</v>
      </c>
      <c r="D54" s="21" t="s">
        <v>76</v>
      </c>
      <c r="E54" s="20" t="s">
        <v>33</v>
      </c>
      <c r="F54" s="19">
        <v>1500000</v>
      </c>
      <c r="G54" s="19">
        <v>555207</v>
      </c>
    </row>
    <row r="55" spans="1:9" s="1" customFormat="1" x14ac:dyDescent="0.2">
      <c r="A55" s="44" t="s">
        <v>46</v>
      </c>
      <c r="B55" s="42" t="s">
        <v>13</v>
      </c>
      <c r="C55" s="42" t="s">
        <v>45</v>
      </c>
      <c r="D55" s="42"/>
      <c r="E55" s="42"/>
      <c r="F55" s="43">
        <f t="shared" ref="F55:G55" si="1">F56</f>
        <v>300000</v>
      </c>
      <c r="G55" s="43">
        <f t="shared" si="1"/>
        <v>0</v>
      </c>
    </row>
    <row r="56" spans="1:9" s="1" customFormat="1" x14ac:dyDescent="0.2">
      <c r="A56" s="48" t="s">
        <v>93</v>
      </c>
      <c r="B56" s="46" t="s">
        <v>13</v>
      </c>
      <c r="C56" s="46" t="s">
        <v>45</v>
      </c>
      <c r="D56" s="46" t="s">
        <v>68</v>
      </c>
      <c r="E56" s="46"/>
      <c r="F56" s="47">
        <f>F57</f>
        <v>300000</v>
      </c>
      <c r="G56" s="47">
        <f>G57</f>
        <v>0</v>
      </c>
    </row>
    <row r="57" spans="1:9" s="1" customFormat="1" ht="15.75" customHeight="1" x14ac:dyDescent="0.2">
      <c r="A57" s="26" t="s">
        <v>47</v>
      </c>
      <c r="B57" s="21" t="s">
        <v>13</v>
      </c>
      <c r="C57" s="21" t="s">
        <v>45</v>
      </c>
      <c r="D57" s="21" t="s">
        <v>77</v>
      </c>
      <c r="E57" s="21"/>
      <c r="F57" s="22">
        <f>F58</f>
        <v>300000</v>
      </c>
      <c r="G57" s="22">
        <f>G58</f>
        <v>0</v>
      </c>
    </row>
    <row r="58" spans="1:9" s="1" customFormat="1" ht="13.5" customHeight="1" x14ac:dyDescent="0.2">
      <c r="A58" s="38" t="s">
        <v>85</v>
      </c>
      <c r="B58" s="21" t="s">
        <v>13</v>
      </c>
      <c r="C58" s="21" t="s">
        <v>45</v>
      </c>
      <c r="D58" s="21" t="s">
        <v>77</v>
      </c>
      <c r="E58" s="20" t="s">
        <v>33</v>
      </c>
      <c r="F58" s="19">
        <v>300000</v>
      </c>
      <c r="G58" s="19">
        <v>0</v>
      </c>
    </row>
    <row r="59" spans="1:9" s="2" customFormat="1" ht="15.75" customHeight="1" x14ac:dyDescent="0.2">
      <c r="A59" s="44" t="s">
        <v>22</v>
      </c>
      <c r="B59" s="42" t="s">
        <v>14</v>
      </c>
      <c r="C59" s="42" t="s">
        <v>8</v>
      </c>
      <c r="D59" s="42"/>
      <c r="E59" s="42"/>
      <c r="F59" s="43">
        <f>F60+F64+F70</f>
        <v>14526895.560000001</v>
      </c>
      <c r="G59" s="43">
        <f>G60+G64+G70</f>
        <v>808886</v>
      </c>
      <c r="H59" s="9"/>
      <c r="I59" s="11"/>
    </row>
    <row r="60" spans="1:9" s="2" customFormat="1" ht="15" customHeight="1" x14ac:dyDescent="0.2">
      <c r="A60" s="44" t="s">
        <v>28</v>
      </c>
      <c r="B60" s="42" t="s">
        <v>14</v>
      </c>
      <c r="C60" s="42" t="s">
        <v>7</v>
      </c>
      <c r="D60" s="42"/>
      <c r="E60" s="42"/>
      <c r="F60" s="43">
        <f t="shared" ref="F60:G62" si="2">F61</f>
        <v>25280.639999999999</v>
      </c>
      <c r="G60" s="43">
        <f t="shared" si="2"/>
        <v>4213.4399999999996</v>
      </c>
      <c r="H60" s="9"/>
    </row>
    <row r="61" spans="1:9" s="2" customFormat="1" ht="14.25" customHeight="1" x14ac:dyDescent="0.2">
      <c r="A61" s="48" t="s">
        <v>93</v>
      </c>
      <c r="B61" s="46" t="s">
        <v>14</v>
      </c>
      <c r="C61" s="46" t="s">
        <v>7</v>
      </c>
      <c r="D61" s="46" t="s">
        <v>68</v>
      </c>
      <c r="E61" s="51"/>
      <c r="F61" s="50">
        <f t="shared" si="2"/>
        <v>25280.639999999999</v>
      </c>
      <c r="G61" s="50">
        <f t="shared" si="2"/>
        <v>4213.4399999999996</v>
      </c>
      <c r="H61" s="9"/>
    </row>
    <row r="62" spans="1:9" s="2" customFormat="1" ht="52.5" customHeight="1" x14ac:dyDescent="0.2">
      <c r="A62" s="26" t="s">
        <v>108</v>
      </c>
      <c r="B62" s="21" t="s">
        <v>14</v>
      </c>
      <c r="C62" s="21" t="s">
        <v>7</v>
      </c>
      <c r="D62" s="21" t="s">
        <v>78</v>
      </c>
      <c r="E62" s="20"/>
      <c r="F62" s="19">
        <f t="shared" si="2"/>
        <v>25280.639999999999</v>
      </c>
      <c r="G62" s="19">
        <f t="shared" si="2"/>
        <v>4213.4399999999996</v>
      </c>
      <c r="H62" s="9"/>
    </row>
    <row r="63" spans="1:9" s="2" customFormat="1" x14ac:dyDescent="0.2">
      <c r="A63" s="38" t="s">
        <v>85</v>
      </c>
      <c r="B63" s="21" t="s">
        <v>14</v>
      </c>
      <c r="C63" s="21" t="s">
        <v>7</v>
      </c>
      <c r="D63" s="21" t="s">
        <v>78</v>
      </c>
      <c r="E63" s="20" t="s">
        <v>33</v>
      </c>
      <c r="F63" s="19">
        <v>25280.639999999999</v>
      </c>
      <c r="G63" s="19">
        <v>4213.4399999999996</v>
      </c>
      <c r="H63" s="9"/>
    </row>
    <row r="64" spans="1:9" s="2" customFormat="1" ht="15.75" customHeight="1" x14ac:dyDescent="0.2">
      <c r="A64" s="52" t="s">
        <v>42</v>
      </c>
      <c r="B64" s="42" t="s">
        <v>14</v>
      </c>
      <c r="C64" s="42" t="s">
        <v>10</v>
      </c>
      <c r="D64" s="42"/>
      <c r="E64" s="42"/>
      <c r="F64" s="43">
        <f>F65</f>
        <v>1506096</v>
      </c>
      <c r="G64" s="43">
        <f>G65</f>
        <v>297343.46000000002</v>
      </c>
      <c r="H64" s="9"/>
    </row>
    <row r="65" spans="1:8" s="2" customFormat="1" ht="14.25" customHeight="1" x14ac:dyDescent="0.2">
      <c r="A65" s="48" t="s">
        <v>93</v>
      </c>
      <c r="B65" s="46" t="s">
        <v>14</v>
      </c>
      <c r="C65" s="46" t="s">
        <v>10</v>
      </c>
      <c r="D65" s="46" t="s">
        <v>68</v>
      </c>
      <c r="E65" s="46"/>
      <c r="F65" s="47">
        <f>F67+F69</f>
        <v>1506096</v>
      </c>
      <c r="G65" s="47">
        <f>G67+G69</f>
        <v>297343.46000000002</v>
      </c>
      <c r="H65" s="9"/>
    </row>
    <row r="66" spans="1:8" s="2" customFormat="1" ht="36.75" customHeight="1" x14ac:dyDescent="0.2">
      <c r="A66" s="39" t="s">
        <v>109</v>
      </c>
      <c r="B66" s="21" t="s">
        <v>14</v>
      </c>
      <c r="C66" s="21" t="s">
        <v>10</v>
      </c>
      <c r="D66" s="21" t="s">
        <v>90</v>
      </c>
      <c r="E66" s="20"/>
      <c r="F66" s="22">
        <f>F67</f>
        <v>700000</v>
      </c>
      <c r="G66" s="22">
        <f>G67</f>
        <v>294193.56</v>
      </c>
    </row>
    <row r="67" spans="1:8" s="2" customFormat="1" ht="16.5" customHeight="1" x14ac:dyDescent="0.2">
      <c r="A67" s="53" t="s">
        <v>85</v>
      </c>
      <c r="B67" s="21" t="s">
        <v>14</v>
      </c>
      <c r="C67" s="21" t="s">
        <v>10</v>
      </c>
      <c r="D67" s="21" t="s">
        <v>90</v>
      </c>
      <c r="E67" s="20" t="s">
        <v>33</v>
      </c>
      <c r="F67" s="22">
        <v>700000</v>
      </c>
      <c r="G67" s="22">
        <v>294193.56</v>
      </c>
    </row>
    <row r="68" spans="1:8" s="2" customFormat="1" ht="39" customHeight="1" x14ac:dyDescent="0.2">
      <c r="A68" s="26" t="s">
        <v>110</v>
      </c>
      <c r="B68" s="21" t="s">
        <v>14</v>
      </c>
      <c r="C68" s="21" t="s">
        <v>10</v>
      </c>
      <c r="D68" s="21" t="s">
        <v>79</v>
      </c>
      <c r="E68" s="20"/>
      <c r="F68" s="19">
        <f>F69</f>
        <v>806096</v>
      </c>
      <c r="G68" s="19">
        <f>G69</f>
        <v>3149.9</v>
      </c>
    </row>
    <row r="69" spans="1:8" s="2" customFormat="1" ht="17.25" customHeight="1" x14ac:dyDescent="0.2">
      <c r="A69" s="38" t="s">
        <v>85</v>
      </c>
      <c r="B69" s="21" t="s">
        <v>14</v>
      </c>
      <c r="C69" s="21" t="s">
        <v>10</v>
      </c>
      <c r="D69" s="21" t="s">
        <v>79</v>
      </c>
      <c r="E69" s="20" t="s">
        <v>33</v>
      </c>
      <c r="F69" s="19">
        <v>806096</v>
      </c>
      <c r="G69" s="19">
        <v>3149.9</v>
      </c>
    </row>
    <row r="70" spans="1:8" s="2" customFormat="1" ht="16.5" customHeight="1" x14ac:dyDescent="0.2">
      <c r="A70" s="54" t="s">
        <v>40</v>
      </c>
      <c r="B70" s="42" t="s">
        <v>14</v>
      </c>
      <c r="C70" s="42" t="s">
        <v>11</v>
      </c>
      <c r="D70" s="42"/>
      <c r="E70" s="42"/>
      <c r="F70" s="43">
        <f>F71</f>
        <v>12995518.92</v>
      </c>
      <c r="G70" s="43">
        <f>G71</f>
        <v>507329.1</v>
      </c>
    </row>
    <row r="71" spans="1:8" s="2" customFormat="1" ht="16.5" customHeight="1" x14ac:dyDescent="0.2">
      <c r="A71" s="48" t="s">
        <v>93</v>
      </c>
      <c r="B71" s="46" t="s">
        <v>14</v>
      </c>
      <c r="C71" s="46" t="s">
        <v>11</v>
      </c>
      <c r="D71" s="46" t="s">
        <v>68</v>
      </c>
      <c r="E71" s="46"/>
      <c r="F71" s="47">
        <f>F73+F75+F77+F78+F80</f>
        <v>12995518.92</v>
      </c>
      <c r="G71" s="47">
        <f>G73+G75+G77+G78+G80</f>
        <v>507329.1</v>
      </c>
    </row>
    <row r="72" spans="1:8" s="2" customFormat="1" ht="28.5" customHeight="1" x14ac:dyDescent="0.2">
      <c r="A72" s="26" t="s">
        <v>49</v>
      </c>
      <c r="B72" s="21" t="s">
        <v>14</v>
      </c>
      <c r="C72" s="21" t="s">
        <v>11</v>
      </c>
      <c r="D72" s="21" t="s">
        <v>80</v>
      </c>
      <c r="E72" s="21"/>
      <c r="F72" s="22">
        <f>F73</f>
        <v>462621</v>
      </c>
      <c r="G72" s="22">
        <f>G73</f>
        <v>0</v>
      </c>
    </row>
    <row r="73" spans="1:8" s="2" customFormat="1" ht="18.75" customHeight="1" x14ac:dyDescent="0.2">
      <c r="A73" s="38" t="s">
        <v>85</v>
      </c>
      <c r="B73" s="21" t="s">
        <v>14</v>
      </c>
      <c r="C73" s="21" t="s">
        <v>11</v>
      </c>
      <c r="D73" s="21" t="s">
        <v>80</v>
      </c>
      <c r="E73" s="21" t="s">
        <v>33</v>
      </c>
      <c r="F73" s="22">
        <v>462621</v>
      </c>
      <c r="G73" s="22">
        <v>0</v>
      </c>
    </row>
    <row r="74" spans="1:8" s="2" customFormat="1" ht="22.5" x14ac:dyDescent="0.2">
      <c r="A74" s="26" t="s">
        <v>50</v>
      </c>
      <c r="B74" s="21" t="s">
        <v>14</v>
      </c>
      <c r="C74" s="21" t="s">
        <v>11</v>
      </c>
      <c r="D74" s="21" t="s">
        <v>81</v>
      </c>
      <c r="E74" s="21"/>
      <c r="F74" s="22">
        <f>F75</f>
        <v>43972</v>
      </c>
      <c r="G74" s="22">
        <f>G75</f>
        <v>0</v>
      </c>
    </row>
    <row r="75" spans="1:8" s="2" customFormat="1" x14ac:dyDescent="0.2">
      <c r="A75" s="39" t="s">
        <v>85</v>
      </c>
      <c r="B75" s="21" t="s">
        <v>14</v>
      </c>
      <c r="C75" s="21" t="s">
        <v>11</v>
      </c>
      <c r="D75" s="21" t="s">
        <v>81</v>
      </c>
      <c r="E75" s="21" t="s">
        <v>33</v>
      </c>
      <c r="F75" s="22">
        <v>43972</v>
      </c>
      <c r="G75" s="22">
        <v>0</v>
      </c>
    </row>
    <row r="76" spans="1:8" s="2" customFormat="1" ht="14.25" customHeight="1" x14ac:dyDescent="0.2">
      <c r="A76" s="31" t="s">
        <v>41</v>
      </c>
      <c r="B76" s="21" t="s">
        <v>14</v>
      </c>
      <c r="C76" s="21" t="s">
        <v>11</v>
      </c>
      <c r="D76" s="21" t="s">
        <v>82</v>
      </c>
      <c r="E76" s="20"/>
      <c r="F76" s="19">
        <f>F77+F78</f>
        <v>2548038</v>
      </c>
      <c r="G76" s="19">
        <f>G77+G78</f>
        <v>337019.1</v>
      </c>
    </row>
    <row r="77" spans="1:8" s="2" customFormat="1" ht="15.75" customHeight="1" x14ac:dyDescent="0.2">
      <c r="A77" s="39" t="s">
        <v>85</v>
      </c>
      <c r="B77" s="21" t="s">
        <v>14</v>
      </c>
      <c r="C77" s="21" t="s">
        <v>11</v>
      </c>
      <c r="D77" s="21" t="s">
        <v>82</v>
      </c>
      <c r="E77" s="20" t="s">
        <v>33</v>
      </c>
      <c r="F77" s="19">
        <v>1348038</v>
      </c>
      <c r="G77" s="19">
        <v>0</v>
      </c>
    </row>
    <row r="78" spans="1:8" s="2" customFormat="1" ht="15" customHeight="1" x14ac:dyDescent="0.2">
      <c r="A78" s="38" t="s">
        <v>88</v>
      </c>
      <c r="B78" s="21" t="s">
        <v>14</v>
      </c>
      <c r="C78" s="21" t="s">
        <v>11</v>
      </c>
      <c r="D78" s="21" t="s">
        <v>82</v>
      </c>
      <c r="E78" s="20" t="s">
        <v>89</v>
      </c>
      <c r="F78" s="19">
        <v>1200000</v>
      </c>
      <c r="G78" s="19">
        <v>337019.1</v>
      </c>
    </row>
    <row r="79" spans="1:8" s="2" customFormat="1" ht="15.75" customHeight="1" x14ac:dyDescent="0.2">
      <c r="A79" s="26" t="s">
        <v>59</v>
      </c>
      <c r="B79" s="21" t="s">
        <v>14</v>
      </c>
      <c r="C79" s="21" t="s">
        <v>11</v>
      </c>
      <c r="D79" s="21" t="s">
        <v>83</v>
      </c>
      <c r="E79" s="20"/>
      <c r="F79" s="19">
        <f>F80</f>
        <v>9940887.9199999999</v>
      </c>
      <c r="G79" s="19">
        <f>G80</f>
        <v>170310</v>
      </c>
    </row>
    <row r="80" spans="1:8" s="2" customFormat="1" ht="15.75" customHeight="1" x14ac:dyDescent="0.2">
      <c r="A80" s="38" t="s">
        <v>85</v>
      </c>
      <c r="B80" s="21" t="s">
        <v>14</v>
      </c>
      <c r="C80" s="21" t="s">
        <v>11</v>
      </c>
      <c r="D80" s="21" t="s">
        <v>83</v>
      </c>
      <c r="E80" s="20" t="s">
        <v>33</v>
      </c>
      <c r="F80" s="19">
        <v>9940887.9199999999</v>
      </c>
      <c r="G80" s="19">
        <v>170310</v>
      </c>
    </row>
    <row r="81" spans="1:7" s="2" customFormat="1" ht="16.5" customHeight="1" x14ac:dyDescent="0.2">
      <c r="A81" s="54" t="s">
        <v>30</v>
      </c>
      <c r="B81" s="42" t="s">
        <v>17</v>
      </c>
      <c r="C81" s="42" t="s">
        <v>8</v>
      </c>
      <c r="D81" s="42"/>
      <c r="E81" s="42"/>
      <c r="F81" s="43">
        <f t="shared" ref="F81:G82" si="3">F82</f>
        <v>113158.1</v>
      </c>
      <c r="G81" s="43">
        <f t="shared" si="3"/>
        <v>88462.1</v>
      </c>
    </row>
    <row r="82" spans="1:7" s="2" customFormat="1" x14ac:dyDescent="0.2">
      <c r="A82" s="44" t="s">
        <v>57</v>
      </c>
      <c r="B82" s="42" t="s">
        <v>17</v>
      </c>
      <c r="C82" s="42" t="s">
        <v>13</v>
      </c>
      <c r="D82" s="42"/>
      <c r="E82" s="42"/>
      <c r="F82" s="43">
        <f t="shared" si="3"/>
        <v>113158.1</v>
      </c>
      <c r="G82" s="43">
        <f t="shared" si="3"/>
        <v>88462.1</v>
      </c>
    </row>
    <row r="83" spans="1:7" s="2" customFormat="1" x14ac:dyDescent="0.2">
      <c r="A83" s="48" t="s">
        <v>93</v>
      </c>
      <c r="B83" s="46" t="s">
        <v>17</v>
      </c>
      <c r="C83" s="46" t="s">
        <v>13</v>
      </c>
      <c r="D83" s="46" t="s">
        <v>68</v>
      </c>
      <c r="E83" s="46"/>
      <c r="F83" s="47">
        <f>F84</f>
        <v>113158.1</v>
      </c>
      <c r="G83" s="47">
        <f>G84</f>
        <v>88462.1</v>
      </c>
    </row>
    <row r="84" spans="1:7" s="2" customFormat="1" ht="15.75" customHeight="1" x14ac:dyDescent="0.2">
      <c r="A84" s="26" t="s">
        <v>111</v>
      </c>
      <c r="B84" s="21" t="s">
        <v>17</v>
      </c>
      <c r="C84" s="21" t="s">
        <v>13</v>
      </c>
      <c r="D84" s="21" t="s">
        <v>84</v>
      </c>
      <c r="E84" s="20"/>
      <c r="F84" s="19">
        <f>F85</f>
        <v>113158.1</v>
      </c>
      <c r="G84" s="19">
        <f>G85</f>
        <v>88462.1</v>
      </c>
    </row>
    <row r="85" spans="1:7" s="2" customFormat="1" ht="15.75" customHeight="1" x14ac:dyDescent="0.2">
      <c r="A85" s="38" t="s">
        <v>85</v>
      </c>
      <c r="B85" s="21" t="s">
        <v>17</v>
      </c>
      <c r="C85" s="21" t="s">
        <v>13</v>
      </c>
      <c r="D85" s="21" t="s">
        <v>84</v>
      </c>
      <c r="E85" s="20" t="s">
        <v>33</v>
      </c>
      <c r="F85" s="19">
        <v>113158.1</v>
      </c>
      <c r="G85" s="19">
        <v>88462.1</v>
      </c>
    </row>
    <row r="86" spans="1:7" s="2" customFormat="1" x14ac:dyDescent="0.2">
      <c r="A86" s="55" t="s">
        <v>112</v>
      </c>
      <c r="B86" s="42" t="s">
        <v>20</v>
      </c>
      <c r="C86" s="42" t="s">
        <v>11</v>
      </c>
      <c r="D86" s="42"/>
      <c r="E86" s="42"/>
      <c r="F86" s="43">
        <f t="shared" ref="F86:G88" si="4">F87</f>
        <v>242112</v>
      </c>
      <c r="G86" s="43">
        <f t="shared" si="4"/>
        <v>40352</v>
      </c>
    </row>
    <row r="87" spans="1:7" s="2" customFormat="1" x14ac:dyDescent="0.2">
      <c r="A87" s="48" t="s">
        <v>93</v>
      </c>
      <c r="B87" s="46" t="s">
        <v>20</v>
      </c>
      <c r="C87" s="46" t="s">
        <v>11</v>
      </c>
      <c r="D87" s="46" t="s">
        <v>68</v>
      </c>
      <c r="E87" s="46"/>
      <c r="F87" s="47">
        <f t="shared" si="4"/>
        <v>242112</v>
      </c>
      <c r="G87" s="47">
        <f t="shared" si="4"/>
        <v>40352</v>
      </c>
    </row>
    <row r="88" spans="1:7" s="2" customFormat="1" ht="37.5" customHeight="1" x14ac:dyDescent="0.2">
      <c r="A88" s="36" t="s">
        <v>113</v>
      </c>
      <c r="B88" s="21" t="s">
        <v>20</v>
      </c>
      <c r="C88" s="21" t="s">
        <v>11</v>
      </c>
      <c r="D88" s="21" t="s">
        <v>86</v>
      </c>
      <c r="E88" s="21"/>
      <c r="F88" s="22">
        <f t="shared" si="4"/>
        <v>242112</v>
      </c>
      <c r="G88" s="22">
        <f t="shared" si="4"/>
        <v>40352</v>
      </c>
    </row>
    <row r="89" spans="1:7" s="2" customFormat="1" ht="15" customHeight="1" x14ac:dyDescent="0.2">
      <c r="A89" s="38" t="s">
        <v>92</v>
      </c>
      <c r="B89" s="21" t="s">
        <v>20</v>
      </c>
      <c r="C89" s="21" t="s">
        <v>11</v>
      </c>
      <c r="D89" s="21" t="s">
        <v>86</v>
      </c>
      <c r="E89" s="21" t="s">
        <v>91</v>
      </c>
      <c r="F89" s="22">
        <v>242112</v>
      </c>
      <c r="G89" s="22">
        <v>40352</v>
      </c>
    </row>
    <row r="90" spans="1:7" s="2" customFormat="1" ht="15" customHeight="1" x14ac:dyDescent="0.2">
      <c r="A90" s="44" t="s">
        <v>19</v>
      </c>
      <c r="B90" s="42" t="s">
        <v>21</v>
      </c>
      <c r="C90" s="42" t="s">
        <v>8</v>
      </c>
      <c r="D90" s="42"/>
      <c r="E90" s="42"/>
      <c r="F90" s="43">
        <f t="shared" ref="F90:G91" si="5">F91</f>
        <v>136841.9</v>
      </c>
      <c r="G90" s="43">
        <f t="shared" si="5"/>
        <v>5600</v>
      </c>
    </row>
    <row r="91" spans="1:7" s="2" customFormat="1" ht="13.5" customHeight="1" x14ac:dyDescent="0.2">
      <c r="A91" s="44" t="s">
        <v>26</v>
      </c>
      <c r="B91" s="42" t="s">
        <v>21</v>
      </c>
      <c r="C91" s="42" t="s">
        <v>10</v>
      </c>
      <c r="D91" s="42"/>
      <c r="E91" s="42"/>
      <c r="F91" s="43">
        <f t="shared" si="5"/>
        <v>136841.9</v>
      </c>
      <c r="G91" s="43">
        <f t="shared" si="5"/>
        <v>5600</v>
      </c>
    </row>
    <row r="92" spans="1:7" s="2" customFormat="1" ht="15" customHeight="1" x14ac:dyDescent="0.2">
      <c r="A92" s="48" t="s">
        <v>93</v>
      </c>
      <c r="B92" s="46" t="s">
        <v>21</v>
      </c>
      <c r="C92" s="46" t="s">
        <v>10</v>
      </c>
      <c r="D92" s="46" t="s">
        <v>68</v>
      </c>
      <c r="E92" s="46"/>
      <c r="F92" s="47">
        <f>F93</f>
        <v>136841.9</v>
      </c>
      <c r="G92" s="47">
        <f>G93</f>
        <v>5600</v>
      </c>
    </row>
    <row r="93" spans="1:7" s="2" customFormat="1" ht="15" customHeight="1" x14ac:dyDescent="0.2">
      <c r="A93" s="30" t="s">
        <v>58</v>
      </c>
      <c r="B93" s="21" t="s">
        <v>21</v>
      </c>
      <c r="C93" s="21" t="s">
        <v>10</v>
      </c>
      <c r="D93" s="21" t="s">
        <v>87</v>
      </c>
      <c r="E93" s="18"/>
      <c r="F93" s="19">
        <f>F94</f>
        <v>136841.9</v>
      </c>
      <c r="G93" s="19">
        <f>G94</f>
        <v>5600</v>
      </c>
    </row>
    <row r="94" spans="1:7" s="2" customFormat="1" ht="15" customHeight="1" x14ac:dyDescent="0.2">
      <c r="A94" s="38" t="s">
        <v>85</v>
      </c>
      <c r="B94" s="21" t="s">
        <v>21</v>
      </c>
      <c r="C94" s="21" t="s">
        <v>10</v>
      </c>
      <c r="D94" s="21" t="s">
        <v>87</v>
      </c>
      <c r="E94" s="18" t="s">
        <v>33</v>
      </c>
      <c r="F94" s="19">
        <v>136841.9</v>
      </c>
      <c r="G94" s="19">
        <v>5600</v>
      </c>
    </row>
    <row r="95" spans="1:7" s="2" customFormat="1" ht="17.25" customHeight="1" x14ac:dyDescent="0.2">
      <c r="A95" s="32" t="s">
        <v>2</v>
      </c>
      <c r="B95" s="21"/>
      <c r="C95" s="21"/>
      <c r="D95" s="21"/>
      <c r="E95" s="18"/>
      <c r="F95" s="24">
        <f>F6+F32+F39+F48+F59+F81+F86+F90</f>
        <v>29049199.41</v>
      </c>
      <c r="G95" s="24">
        <f>G6+G32+G39+G48+G59+G81+G86+G90</f>
        <v>5346900.8099999996</v>
      </c>
    </row>
    <row r="96" spans="1:7" s="2" customFormat="1" hidden="1" x14ac:dyDescent="0.2">
      <c r="A96" s="33"/>
      <c r="B96" s="34"/>
      <c r="C96" s="34"/>
      <c r="D96" s="34"/>
      <c r="E96" s="13"/>
      <c r="F96" s="14"/>
      <c r="G96" s="14"/>
    </row>
    <row r="97" spans="1:9" s="2" customFormat="1" x14ac:dyDescent="0.2">
      <c r="A97" s="3"/>
      <c r="B97" s="3"/>
      <c r="C97" s="3"/>
      <c r="D97" s="3"/>
      <c r="E97" s="3"/>
      <c r="F97" s="3"/>
      <c r="G97" s="3"/>
    </row>
    <row r="98" spans="1:9" s="2" customFormat="1" x14ac:dyDescent="0.2">
      <c r="A98" s="3"/>
      <c r="B98" s="3"/>
      <c r="C98" s="3"/>
      <c r="D98" s="3"/>
      <c r="E98" s="3"/>
      <c r="F98" s="3"/>
      <c r="G98" s="3"/>
    </row>
    <row r="99" spans="1:9" s="2" customFormat="1" ht="12.75" customHeight="1" x14ac:dyDescent="0.2">
      <c r="A99" s="3"/>
      <c r="B99" s="3"/>
      <c r="C99" s="3"/>
      <c r="D99" s="3"/>
      <c r="E99" s="3"/>
      <c r="F99" s="3"/>
      <c r="G99" s="3"/>
    </row>
    <row r="100" spans="1:9" s="2" customFormat="1" x14ac:dyDescent="0.2">
      <c r="A100" s="3"/>
      <c r="B100" s="3"/>
      <c r="C100" s="3"/>
      <c r="D100" s="3"/>
      <c r="E100" s="3"/>
      <c r="F100" s="3"/>
      <c r="G100" s="3"/>
    </row>
    <row r="101" spans="1:9" s="2" customFormat="1" x14ac:dyDescent="0.2">
      <c r="A101" s="3"/>
      <c r="B101" s="3"/>
      <c r="C101" s="3"/>
      <c r="D101" s="3"/>
      <c r="E101" s="3"/>
      <c r="F101" s="3"/>
      <c r="G101" s="3"/>
    </row>
    <row r="102" spans="1:9" s="4" customFormat="1" x14ac:dyDescent="0.2">
      <c r="A102" s="3"/>
      <c r="B102" s="3"/>
      <c r="C102" s="3"/>
      <c r="D102" s="3"/>
      <c r="E102" s="3"/>
      <c r="F102" s="3"/>
      <c r="G102" s="3"/>
      <c r="H102" s="5"/>
    </row>
    <row r="103" spans="1:9" s="4" customFormat="1" x14ac:dyDescent="0.2">
      <c r="A103" s="3"/>
      <c r="B103" s="3"/>
      <c r="C103" s="3"/>
      <c r="D103" s="3"/>
      <c r="E103" s="3"/>
      <c r="F103" s="3"/>
      <c r="G103" s="3"/>
      <c r="H103" s="5"/>
    </row>
    <row r="104" spans="1:9" x14ac:dyDescent="0.2">
      <c r="A104" s="3"/>
      <c r="B104" s="3"/>
      <c r="C104" s="3"/>
      <c r="D104" s="3"/>
      <c r="E104" s="3"/>
      <c r="F104" s="3"/>
      <c r="G104" s="3"/>
      <c r="H104" s="5"/>
      <c r="I104" s="8"/>
    </row>
    <row r="105" spans="1:9" s="3" customFormat="1" x14ac:dyDescent="0.2">
      <c r="I105" s="7"/>
    </row>
    <row r="106" spans="1:9" s="3" customFormat="1" x14ac:dyDescent="0.2"/>
    <row r="107" spans="1:9" s="3" customFormat="1" x14ac:dyDescent="0.2"/>
    <row r="108" spans="1:9" s="3" customFormat="1" x14ac:dyDescent="0.2"/>
    <row r="109" spans="1:9" s="3" customFormat="1" x14ac:dyDescent="0.2"/>
    <row r="110" spans="1:9" s="3" customFormat="1" x14ac:dyDescent="0.2"/>
    <row r="111" spans="1:9" s="3" customFormat="1" x14ac:dyDescent="0.2"/>
    <row r="112" spans="1:9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pans="1:7" s="3" customFormat="1" x14ac:dyDescent="0.2"/>
    <row r="898" spans="1:7" s="3" customFormat="1" x14ac:dyDescent="0.2"/>
    <row r="899" spans="1:7" s="3" customFormat="1" x14ac:dyDescent="0.2"/>
    <row r="900" spans="1:7" s="3" customFormat="1" x14ac:dyDescent="0.2"/>
    <row r="901" spans="1:7" s="3" customFormat="1" x14ac:dyDescent="0.2"/>
    <row r="902" spans="1:7" s="3" customFormat="1" x14ac:dyDescent="0.2"/>
    <row r="903" spans="1:7" s="3" customFormat="1" x14ac:dyDescent="0.2"/>
    <row r="904" spans="1:7" s="3" customFormat="1" x14ac:dyDescent="0.2"/>
    <row r="905" spans="1:7" s="3" customFormat="1" x14ac:dyDescent="0.2"/>
    <row r="906" spans="1:7" s="3" customFormat="1" x14ac:dyDescent="0.2"/>
    <row r="907" spans="1:7" s="3" customFormat="1" x14ac:dyDescent="0.2"/>
    <row r="908" spans="1:7" s="3" customFormat="1" x14ac:dyDescent="0.2"/>
    <row r="909" spans="1:7" s="3" customFormat="1" x14ac:dyDescent="0.2"/>
    <row r="910" spans="1:7" s="3" customFormat="1" x14ac:dyDescent="0.2"/>
    <row r="911" spans="1:7" s="3" customFormat="1" x14ac:dyDescent="0.2">
      <c r="A911"/>
      <c r="B911"/>
      <c r="C911"/>
      <c r="D911"/>
      <c r="E911"/>
      <c r="F911"/>
      <c r="G911"/>
    </row>
    <row r="912" spans="1:7" s="3" customFormat="1" x14ac:dyDescent="0.2">
      <c r="A912"/>
      <c r="B912"/>
      <c r="C912"/>
      <c r="D912"/>
      <c r="E912"/>
      <c r="F912"/>
      <c r="G912"/>
    </row>
    <row r="913" spans="1:7" s="3" customFormat="1" x14ac:dyDescent="0.2">
      <c r="A913"/>
      <c r="B913"/>
      <c r="C913"/>
      <c r="D913"/>
      <c r="E913"/>
      <c r="F913"/>
      <c r="G913"/>
    </row>
    <row r="914" spans="1:7" s="3" customFormat="1" x14ac:dyDescent="0.2">
      <c r="A914"/>
      <c r="B914"/>
      <c r="C914"/>
      <c r="D914"/>
      <c r="E914"/>
      <c r="F914"/>
      <c r="G914"/>
    </row>
    <row r="915" spans="1:7" s="3" customFormat="1" x14ac:dyDescent="0.2">
      <c r="A915"/>
      <c r="B915"/>
      <c r="C915"/>
      <c r="D915"/>
      <c r="E915"/>
      <c r="F915"/>
      <c r="G915"/>
    </row>
    <row r="916" spans="1:7" s="3" customFormat="1" x14ac:dyDescent="0.2">
      <c r="A916"/>
      <c r="B916"/>
      <c r="C916"/>
      <c r="D916"/>
      <c r="E916"/>
      <c r="F916"/>
      <c r="G916"/>
    </row>
    <row r="917" spans="1:7" s="3" customFormat="1" x14ac:dyDescent="0.2">
      <c r="A917"/>
      <c r="B917"/>
      <c r="C917"/>
      <c r="D917"/>
      <c r="E917"/>
      <c r="F917"/>
      <c r="G917"/>
    </row>
    <row r="918" spans="1:7" s="3" customFormat="1" x14ac:dyDescent="0.2">
      <c r="A918"/>
      <c r="B918"/>
      <c r="C918"/>
      <c r="D918"/>
      <c r="E918"/>
      <c r="F918"/>
      <c r="G918"/>
    </row>
    <row r="919" spans="1:7" s="3" customFormat="1" x14ac:dyDescent="0.2">
      <c r="A919"/>
      <c r="B919"/>
      <c r="C919"/>
      <c r="D919"/>
      <c r="E919"/>
      <c r="F919"/>
      <c r="G919"/>
    </row>
    <row r="920" spans="1:7" s="3" customFormat="1" x14ac:dyDescent="0.2">
      <c r="A920"/>
      <c r="B920"/>
      <c r="C920"/>
      <c r="D920"/>
      <c r="E920"/>
      <c r="F920"/>
      <c r="G920"/>
    </row>
    <row r="921" spans="1:7" s="3" customFormat="1" x14ac:dyDescent="0.2">
      <c r="A921"/>
      <c r="B921"/>
      <c r="C921"/>
      <c r="D921"/>
      <c r="E921"/>
      <c r="F921"/>
      <c r="G921"/>
    </row>
    <row r="922" spans="1:7" s="3" customFormat="1" x14ac:dyDescent="0.2">
      <c r="A922"/>
      <c r="B922"/>
      <c r="C922"/>
      <c r="D922"/>
      <c r="E922"/>
      <c r="F922"/>
      <c r="G922"/>
    </row>
    <row r="923" spans="1:7" s="3" customFormat="1" x14ac:dyDescent="0.2">
      <c r="A923"/>
      <c r="B923"/>
      <c r="C923"/>
      <c r="D923"/>
      <c r="E923"/>
      <c r="F923"/>
      <c r="G923"/>
    </row>
    <row r="924" spans="1:7" s="3" customFormat="1" x14ac:dyDescent="0.2">
      <c r="A924"/>
      <c r="B924"/>
      <c r="C924"/>
      <c r="D924"/>
      <c r="E924"/>
      <c r="F924"/>
      <c r="G924"/>
    </row>
    <row r="925" spans="1:7" s="3" customFormat="1" x14ac:dyDescent="0.2">
      <c r="A925"/>
      <c r="B925"/>
      <c r="C925"/>
      <c r="D925"/>
      <c r="E925"/>
      <c r="F925"/>
      <c r="G925"/>
    </row>
    <row r="926" spans="1:7" s="3" customFormat="1" x14ac:dyDescent="0.2">
      <c r="A926"/>
      <c r="B926"/>
      <c r="C926"/>
      <c r="D926"/>
      <c r="E926"/>
      <c r="F926"/>
      <c r="G926"/>
    </row>
    <row r="927" spans="1:7" s="3" customFormat="1" x14ac:dyDescent="0.2">
      <c r="A927"/>
      <c r="B927"/>
      <c r="C927"/>
      <c r="D927"/>
      <c r="E927"/>
      <c r="F927"/>
      <c r="G927"/>
    </row>
    <row r="928" spans="1:7" s="3" customFormat="1" x14ac:dyDescent="0.2">
      <c r="A928"/>
      <c r="B928"/>
      <c r="C928"/>
      <c r="D928"/>
      <c r="E928"/>
      <c r="F928"/>
      <c r="G928"/>
    </row>
    <row r="929" spans="1:7" s="3" customFormat="1" x14ac:dyDescent="0.2">
      <c r="A929"/>
      <c r="B929"/>
      <c r="C929"/>
      <c r="D929"/>
      <c r="E929"/>
      <c r="F929"/>
      <c r="G929"/>
    </row>
  </sheetData>
  <mergeCells count="8">
    <mergeCell ref="G4:G5"/>
    <mergeCell ref="B1:G1"/>
    <mergeCell ref="A2:G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0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5"/>
  <sheetViews>
    <sheetView zoomScale="115" zoomScaleNormal="115" workbookViewId="0">
      <selection activeCell="A12" sqref="A12"/>
    </sheetView>
  </sheetViews>
  <sheetFormatPr defaultRowHeight="12.75" x14ac:dyDescent="0.2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7" width="15.28515625" customWidth="1"/>
    <col min="8" max="8" width="28.28515625" customWidth="1"/>
    <col min="9" max="9" width="14.42578125" bestFit="1" customWidth="1"/>
  </cols>
  <sheetData>
    <row r="1" spans="1:9" ht="54" customHeight="1" x14ac:dyDescent="0.25">
      <c r="B1" s="58" t="s">
        <v>116</v>
      </c>
      <c r="C1" s="58"/>
      <c r="D1" s="58"/>
      <c r="E1" s="58"/>
      <c r="F1" s="58"/>
      <c r="G1" s="58"/>
      <c r="H1" s="6"/>
      <c r="I1" s="6"/>
    </row>
    <row r="2" spans="1:9" ht="28.5" customHeight="1" x14ac:dyDescent="0.25">
      <c r="A2" s="59" t="s">
        <v>115</v>
      </c>
      <c r="B2" s="59"/>
      <c r="C2" s="59"/>
      <c r="D2" s="59"/>
      <c r="E2" s="59"/>
      <c r="F2" s="59"/>
      <c r="G2" s="59"/>
      <c r="H2" s="6"/>
      <c r="I2" s="6"/>
    </row>
    <row r="3" spans="1:9" ht="27.75" customHeight="1" x14ac:dyDescent="0.2">
      <c r="A3" s="63" t="s">
        <v>0</v>
      </c>
      <c r="B3" s="64" t="s">
        <v>1</v>
      </c>
      <c r="C3" s="65"/>
      <c r="D3" s="65"/>
      <c r="E3" s="66"/>
      <c r="F3" s="56" t="s">
        <v>60</v>
      </c>
      <c r="G3" s="56" t="s">
        <v>61</v>
      </c>
    </row>
    <row r="4" spans="1:9" ht="39" customHeight="1" x14ac:dyDescent="0.2">
      <c r="A4" s="57"/>
      <c r="B4" s="15" t="s">
        <v>4</v>
      </c>
      <c r="C4" s="16" t="s">
        <v>36</v>
      </c>
      <c r="D4" s="16" t="s">
        <v>5</v>
      </c>
      <c r="E4" s="16" t="s">
        <v>6</v>
      </c>
      <c r="F4" s="67"/>
      <c r="G4" s="57"/>
    </row>
    <row r="5" spans="1:9" x14ac:dyDescent="0.2">
      <c r="A5" s="41" t="s">
        <v>3</v>
      </c>
      <c r="B5" s="42" t="s">
        <v>7</v>
      </c>
      <c r="C5" s="42" t="s">
        <v>8</v>
      </c>
      <c r="D5" s="42"/>
      <c r="E5" s="42"/>
      <c r="F5" s="43">
        <f>F6+F11+F25</f>
        <v>10911951.85</v>
      </c>
      <c r="G5" s="43">
        <f>G6+G11+G25</f>
        <v>3014738.71</v>
      </c>
    </row>
    <row r="6" spans="1:9" ht="21" x14ac:dyDescent="0.2">
      <c r="A6" s="44" t="s">
        <v>9</v>
      </c>
      <c r="B6" s="42" t="s">
        <v>7</v>
      </c>
      <c r="C6" s="42" t="s">
        <v>10</v>
      </c>
      <c r="D6" s="42"/>
      <c r="E6" s="42"/>
      <c r="F6" s="43">
        <f>F7</f>
        <v>1358800</v>
      </c>
      <c r="G6" s="43">
        <f>G7</f>
        <v>222396.78</v>
      </c>
      <c r="H6" s="5"/>
    </row>
    <row r="7" spans="1:9" x14ac:dyDescent="0.2">
      <c r="A7" s="45" t="s">
        <v>93</v>
      </c>
      <c r="B7" s="46" t="s">
        <v>7</v>
      </c>
      <c r="C7" s="46" t="s">
        <v>10</v>
      </c>
      <c r="D7" s="46" t="s">
        <v>68</v>
      </c>
      <c r="E7" s="46"/>
      <c r="F7" s="47">
        <f>F8</f>
        <v>1358800</v>
      </c>
      <c r="G7" s="47">
        <f>G8</f>
        <v>222396.78</v>
      </c>
    </row>
    <row r="8" spans="1:9" x14ac:dyDescent="0.2">
      <c r="A8" s="23" t="s">
        <v>51</v>
      </c>
      <c r="B8" s="18" t="s">
        <v>7</v>
      </c>
      <c r="C8" s="18" t="s">
        <v>10</v>
      </c>
      <c r="D8" s="18" t="s">
        <v>69</v>
      </c>
      <c r="E8" s="18"/>
      <c r="F8" s="19">
        <f>F9+F10</f>
        <v>1358800</v>
      </c>
      <c r="G8" s="19">
        <f>G9+G10</f>
        <v>222396.78</v>
      </c>
    </row>
    <row r="9" spans="1:9" x14ac:dyDescent="0.2">
      <c r="A9" s="23" t="s">
        <v>94</v>
      </c>
      <c r="B9" s="18" t="s">
        <v>7</v>
      </c>
      <c r="C9" s="18" t="s">
        <v>10</v>
      </c>
      <c r="D9" s="18" t="s">
        <v>69</v>
      </c>
      <c r="E9" s="18" t="s">
        <v>31</v>
      </c>
      <c r="F9" s="19">
        <v>1043625</v>
      </c>
      <c r="G9" s="19">
        <v>178522.97</v>
      </c>
    </row>
    <row r="10" spans="1:9" ht="22.5" customHeight="1" x14ac:dyDescent="0.2">
      <c r="A10" s="23" t="s">
        <v>95</v>
      </c>
      <c r="B10" s="18" t="s">
        <v>7</v>
      </c>
      <c r="C10" s="18" t="s">
        <v>10</v>
      </c>
      <c r="D10" s="18" t="s">
        <v>69</v>
      </c>
      <c r="E10" s="18" t="s">
        <v>62</v>
      </c>
      <c r="F10" s="19">
        <v>315175</v>
      </c>
      <c r="G10" s="19">
        <v>43873.81</v>
      </c>
    </row>
    <row r="11" spans="1:9" ht="21.75" customHeight="1" x14ac:dyDescent="0.2">
      <c r="A11" s="44" t="s">
        <v>96</v>
      </c>
      <c r="B11" s="42" t="s">
        <v>7</v>
      </c>
      <c r="C11" s="42" t="s">
        <v>13</v>
      </c>
      <c r="D11" s="42"/>
      <c r="E11" s="42"/>
      <c r="F11" s="43">
        <f>F12</f>
        <v>9551846.8499999996</v>
      </c>
      <c r="G11" s="43">
        <f>G12</f>
        <v>2791036.93</v>
      </c>
      <c r="H11" s="5"/>
    </row>
    <row r="12" spans="1:9" ht="15" customHeight="1" x14ac:dyDescent="0.2">
      <c r="A12" s="45" t="s">
        <v>93</v>
      </c>
      <c r="B12" s="46" t="s">
        <v>7</v>
      </c>
      <c r="C12" s="46" t="s">
        <v>13</v>
      </c>
      <c r="D12" s="46" t="s">
        <v>68</v>
      </c>
      <c r="E12" s="46"/>
      <c r="F12" s="47">
        <f>F13+F16+F20</f>
        <v>9551846.8499999996</v>
      </c>
      <c r="G12" s="47">
        <f>G13+G16+G20</f>
        <v>2791036.93</v>
      </c>
      <c r="H12" s="5"/>
    </row>
    <row r="13" spans="1:9" s="12" customFormat="1" ht="35.25" customHeight="1" x14ac:dyDescent="0.2">
      <c r="A13" s="45" t="s">
        <v>99</v>
      </c>
      <c r="B13" s="46" t="s">
        <v>12</v>
      </c>
      <c r="C13" s="46" t="s">
        <v>13</v>
      </c>
      <c r="D13" s="46" t="s">
        <v>70</v>
      </c>
      <c r="E13" s="46" t="s">
        <v>98</v>
      </c>
      <c r="F13" s="47">
        <f>F14+F15</f>
        <v>5616793</v>
      </c>
      <c r="G13" s="47">
        <f>G14+G15</f>
        <v>860494.49</v>
      </c>
      <c r="H13" s="40"/>
    </row>
    <row r="14" spans="1:9" ht="22.5" x14ac:dyDescent="0.2">
      <c r="A14" s="23" t="s">
        <v>32</v>
      </c>
      <c r="B14" s="18" t="s">
        <v>7</v>
      </c>
      <c r="C14" s="18" t="s">
        <v>13</v>
      </c>
      <c r="D14" s="18" t="s">
        <v>70</v>
      </c>
      <c r="E14" s="18" t="s">
        <v>31</v>
      </c>
      <c r="F14" s="19">
        <v>4313972</v>
      </c>
      <c r="G14" s="19">
        <v>688624.26</v>
      </c>
    </row>
    <row r="15" spans="1:9" ht="22.5" customHeight="1" x14ac:dyDescent="0.2">
      <c r="A15" s="23" t="s">
        <v>63</v>
      </c>
      <c r="B15" s="18" t="s">
        <v>7</v>
      </c>
      <c r="C15" s="18" t="s">
        <v>13</v>
      </c>
      <c r="D15" s="18" t="s">
        <v>70</v>
      </c>
      <c r="E15" s="18" t="s">
        <v>62</v>
      </c>
      <c r="F15" s="19">
        <v>1302821</v>
      </c>
      <c r="G15" s="19">
        <v>171870.23</v>
      </c>
    </row>
    <row r="16" spans="1:9" s="12" customFormat="1" x14ac:dyDescent="0.2">
      <c r="A16" s="48" t="s">
        <v>101</v>
      </c>
      <c r="B16" s="46" t="s">
        <v>7</v>
      </c>
      <c r="C16" s="46" t="s">
        <v>13</v>
      </c>
      <c r="D16" s="46" t="s">
        <v>70</v>
      </c>
      <c r="E16" s="46" t="s">
        <v>100</v>
      </c>
      <c r="F16" s="47">
        <f>F17+F18+F19</f>
        <v>3827553.85</v>
      </c>
      <c r="G16" s="47">
        <f>G17+G18+G19</f>
        <v>1904730.7</v>
      </c>
    </row>
    <row r="17" spans="1:7" s="12" customFormat="1" ht="12.75" customHeight="1" x14ac:dyDescent="0.2">
      <c r="A17" s="26" t="s">
        <v>97</v>
      </c>
      <c r="B17" s="21" t="s">
        <v>7</v>
      </c>
      <c r="C17" s="21" t="s">
        <v>13</v>
      </c>
      <c r="D17" s="21" t="s">
        <v>70</v>
      </c>
      <c r="E17" s="21" t="s">
        <v>43</v>
      </c>
      <c r="F17" s="22">
        <v>288015.18</v>
      </c>
      <c r="G17" s="22">
        <v>124140.18</v>
      </c>
    </row>
    <row r="18" spans="1:7" s="1" customFormat="1" x14ac:dyDescent="0.2">
      <c r="A18" s="23" t="s">
        <v>85</v>
      </c>
      <c r="B18" s="20" t="s">
        <v>7</v>
      </c>
      <c r="C18" s="20" t="s">
        <v>13</v>
      </c>
      <c r="D18" s="18" t="s">
        <v>70</v>
      </c>
      <c r="E18" s="20" t="s">
        <v>33</v>
      </c>
      <c r="F18" s="19">
        <v>3239538.67</v>
      </c>
      <c r="G18" s="19">
        <v>1657459.72</v>
      </c>
    </row>
    <row r="19" spans="1:7" s="1" customFormat="1" x14ac:dyDescent="0.2">
      <c r="A19" s="39" t="s">
        <v>88</v>
      </c>
      <c r="B19" s="20" t="s">
        <v>7</v>
      </c>
      <c r="C19" s="20" t="s">
        <v>13</v>
      </c>
      <c r="D19" s="18" t="s">
        <v>70</v>
      </c>
      <c r="E19" s="20" t="s">
        <v>89</v>
      </c>
      <c r="F19" s="19">
        <v>300000</v>
      </c>
      <c r="G19" s="19">
        <v>123130.8</v>
      </c>
    </row>
    <row r="20" spans="1:7" s="1" customFormat="1" x14ac:dyDescent="0.2">
      <c r="A20" s="49" t="s">
        <v>103</v>
      </c>
      <c r="B20" s="46" t="s">
        <v>7</v>
      </c>
      <c r="C20" s="46" t="s">
        <v>13</v>
      </c>
      <c r="D20" s="46" t="s">
        <v>70</v>
      </c>
      <c r="E20" s="46" t="s">
        <v>102</v>
      </c>
      <c r="F20" s="47">
        <f>F21+F22+F23+F24</f>
        <v>107500</v>
      </c>
      <c r="G20" s="47">
        <f>G21+G22+G23+G24</f>
        <v>25811.74</v>
      </c>
    </row>
    <row r="21" spans="1:7" s="1" customFormat="1" ht="26.25" customHeight="1" x14ac:dyDescent="0.2">
      <c r="A21" s="25" t="s">
        <v>67</v>
      </c>
      <c r="B21" s="18" t="s">
        <v>7</v>
      </c>
      <c r="C21" s="18" t="s">
        <v>13</v>
      </c>
      <c r="D21" s="18" t="s">
        <v>70</v>
      </c>
      <c r="E21" s="18" t="s">
        <v>66</v>
      </c>
      <c r="F21" s="19">
        <v>20000</v>
      </c>
      <c r="G21" s="19">
        <v>0</v>
      </c>
    </row>
    <row r="22" spans="1:7" s="1" customFormat="1" x14ac:dyDescent="0.2">
      <c r="A22" s="27" t="s">
        <v>38</v>
      </c>
      <c r="B22" s="18" t="s">
        <v>7</v>
      </c>
      <c r="C22" s="18" t="s">
        <v>13</v>
      </c>
      <c r="D22" s="18" t="s">
        <v>70</v>
      </c>
      <c r="E22" s="18" t="s">
        <v>35</v>
      </c>
      <c r="F22" s="19">
        <v>3750</v>
      </c>
      <c r="G22" s="19">
        <v>0</v>
      </c>
    </row>
    <row r="23" spans="1:7" s="1" customFormat="1" x14ac:dyDescent="0.2">
      <c r="A23" s="28" t="s">
        <v>39</v>
      </c>
      <c r="B23" s="18" t="s">
        <v>7</v>
      </c>
      <c r="C23" s="18" t="s">
        <v>13</v>
      </c>
      <c r="D23" s="18" t="s">
        <v>70</v>
      </c>
      <c r="E23" s="18" t="s">
        <v>37</v>
      </c>
      <c r="F23" s="19">
        <v>80000</v>
      </c>
      <c r="G23" s="19">
        <v>25811.74</v>
      </c>
    </row>
    <row r="24" spans="1:7" s="1" customFormat="1" x14ac:dyDescent="0.2">
      <c r="A24" s="28" t="s">
        <v>65</v>
      </c>
      <c r="B24" s="18" t="s">
        <v>7</v>
      </c>
      <c r="C24" s="18" t="s">
        <v>13</v>
      </c>
      <c r="D24" s="18" t="s">
        <v>70</v>
      </c>
      <c r="E24" s="18" t="s">
        <v>64</v>
      </c>
      <c r="F24" s="19">
        <v>3750</v>
      </c>
      <c r="G24" s="19">
        <v>0</v>
      </c>
    </row>
    <row r="25" spans="1:7" x14ac:dyDescent="0.2">
      <c r="A25" s="44" t="s">
        <v>15</v>
      </c>
      <c r="B25" s="42" t="s">
        <v>7</v>
      </c>
      <c r="C25" s="42" t="s">
        <v>23</v>
      </c>
      <c r="D25" s="42"/>
      <c r="E25" s="42"/>
      <c r="F25" s="43">
        <f>F26</f>
        <v>1305</v>
      </c>
      <c r="G25" s="43">
        <f>G26</f>
        <v>1305</v>
      </c>
    </row>
    <row r="26" spans="1:7" ht="15.75" customHeight="1" x14ac:dyDescent="0.2">
      <c r="A26" s="48" t="s">
        <v>93</v>
      </c>
      <c r="B26" s="46" t="s">
        <v>7</v>
      </c>
      <c r="C26" s="46" t="s">
        <v>23</v>
      </c>
      <c r="D26" s="46" t="s">
        <v>68</v>
      </c>
      <c r="E26" s="46"/>
      <c r="F26" s="47">
        <f>F29</f>
        <v>1305</v>
      </c>
      <c r="G26" s="47">
        <f>G29</f>
        <v>1305</v>
      </c>
    </row>
    <row r="27" spans="1:7" ht="26.25" hidden="1" customHeight="1" x14ac:dyDescent="0.2">
      <c r="A27" s="26" t="s">
        <v>53</v>
      </c>
      <c r="B27" s="29" t="s">
        <v>7</v>
      </c>
      <c r="C27" s="29" t="s">
        <v>23</v>
      </c>
      <c r="D27" s="21" t="s">
        <v>71</v>
      </c>
      <c r="E27" s="17"/>
      <c r="F27" s="35">
        <f>F28</f>
        <v>0</v>
      </c>
      <c r="G27" s="35">
        <f>G28</f>
        <v>1</v>
      </c>
    </row>
    <row r="28" spans="1:7" ht="13.5" hidden="1" customHeight="1" x14ac:dyDescent="0.2">
      <c r="A28" s="26" t="s">
        <v>52</v>
      </c>
      <c r="B28" s="29" t="s">
        <v>7</v>
      </c>
      <c r="C28" s="29" t="s">
        <v>23</v>
      </c>
      <c r="D28" s="21" t="s">
        <v>71</v>
      </c>
      <c r="E28" s="17" t="s">
        <v>44</v>
      </c>
      <c r="F28" s="19">
        <v>0</v>
      </c>
      <c r="G28" s="19">
        <v>1</v>
      </c>
    </row>
    <row r="29" spans="1:7" ht="25.5" customHeight="1" x14ac:dyDescent="0.2">
      <c r="A29" s="26" t="s">
        <v>48</v>
      </c>
      <c r="B29" s="21" t="s">
        <v>7</v>
      </c>
      <c r="C29" s="21" t="s">
        <v>23</v>
      </c>
      <c r="D29" s="21" t="s">
        <v>72</v>
      </c>
      <c r="E29" s="21"/>
      <c r="F29" s="22">
        <f>F30</f>
        <v>1305</v>
      </c>
      <c r="G29" s="22">
        <f>G30</f>
        <v>1305</v>
      </c>
    </row>
    <row r="30" spans="1:7" x14ac:dyDescent="0.2">
      <c r="A30" s="26" t="s">
        <v>85</v>
      </c>
      <c r="B30" s="21" t="s">
        <v>7</v>
      </c>
      <c r="C30" s="21" t="s">
        <v>23</v>
      </c>
      <c r="D30" s="21" t="s">
        <v>72</v>
      </c>
      <c r="E30" s="21" t="s">
        <v>33</v>
      </c>
      <c r="F30" s="22">
        <v>1305</v>
      </c>
      <c r="G30" s="22">
        <v>1305</v>
      </c>
    </row>
    <row r="31" spans="1:7" ht="14.25" customHeight="1" x14ac:dyDescent="0.2">
      <c r="A31" s="44" t="s">
        <v>24</v>
      </c>
      <c r="B31" s="42" t="s">
        <v>10</v>
      </c>
      <c r="C31" s="42" t="s">
        <v>8</v>
      </c>
      <c r="D31" s="42"/>
      <c r="E31" s="42"/>
      <c r="F31" s="43">
        <f>F32</f>
        <v>329428</v>
      </c>
      <c r="G31" s="43">
        <f>G32</f>
        <v>57343</v>
      </c>
    </row>
    <row r="32" spans="1:7" ht="12.75" customHeight="1" x14ac:dyDescent="0.2">
      <c r="A32" s="44" t="s">
        <v>25</v>
      </c>
      <c r="B32" s="42" t="s">
        <v>10</v>
      </c>
      <c r="C32" s="42" t="s">
        <v>11</v>
      </c>
      <c r="D32" s="42"/>
      <c r="E32" s="42"/>
      <c r="F32" s="43">
        <f>F34</f>
        <v>329428</v>
      </c>
      <c r="G32" s="43">
        <f>G34</f>
        <v>57343</v>
      </c>
    </row>
    <row r="33" spans="1:9" ht="16.5" customHeight="1" x14ac:dyDescent="0.2">
      <c r="A33" s="48" t="s">
        <v>93</v>
      </c>
      <c r="B33" s="46" t="s">
        <v>10</v>
      </c>
      <c r="C33" s="46" t="s">
        <v>11</v>
      </c>
      <c r="D33" s="46" t="s">
        <v>68</v>
      </c>
      <c r="E33" s="46"/>
      <c r="F33" s="47">
        <f>F34</f>
        <v>329428</v>
      </c>
      <c r="G33" s="47">
        <f>G34</f>
        <v>57343</v>
      </c>
    </row>
    <row r="34" spans="1:9" ht="47.25" customHeight="1" x14ac:dyDescent="0.2">
      <c r="A34" s="26" t="s">
        <v>104</v>
      </c>
      <c r="B34" s="21" t="s">
        <v>10</v>
      </c>
      <c r="C34" s="21" t="s">
        <v>11</v>
      </c>
      <c r="D34" s="21" t="s">
        <v>73</v>
      </c>
      <c r="E34" s="18"/>
      <c r="F34" s="19">
        <f>F35+F36</f>
        <v>329428</v>
      </c>
      <c r="G34" s="19">
        <f>G35+G36</f>
        <v>57343</v>
      </c>
    </row>
    <row r="35" spans="1:9" x14ac:dyDescent="0.2">
      <c r="A35" s="26" t="s">
        <v>94</v>
      </c>
      <c r="B35" s="21" t="s">
        <v>10</v>
      </c>
      <c r="C35" s="21" t="s">
        <v>11</v>
      </c>
      <c r="D35" s="21" t="s">
        <v>73</v>
      </c>
      <c r="E35" s="18" t="s">
        <v>31</v>
      </c>
      <c r="F35" s="19">
        <v>252898</v>
      </c>
      <c r="G35" s="19">
        <v>46018.93</v>
      </c>
    </row>
    <row r="36" spans="1:9" ht="22.5" customHeight="1" x14ac:dyDescent="0.2">
      <c r="A36" s="23" t="s">
        <v>95</v>
      </c>
      <c r="B36" s="21" t="s">
        <v>10</v>
      </c>
      <c r="C36" s="21" t="s">
        <v>11</v>
      </c>
      <c r="D36" s="21" t="s">
        <v>73</v>
      </c>
      <c r="E36" s="18" t="s">
        <v>62</v>
      </c>
      <c r="F36" s="19">
        <v>76530</v>
      </c>
      <c r="G36" s="19">
        <v>11324.07</v>
      </c>
    </row>
    <row r="37" spans="1:9" ht="15.75" hidden="1" customHeight="1" x14ac:dyDescent="0.2">
      <c r="A37" s="26" t="s">
        <v>34</v>
      </c>
      <c r="B37" s="21" t="s">
        <v>10</v>
      </c>
      <c r="C37" s="21" t="s">
        <v>11</v>
      </c>
      <c r="D37" s="21" t="s">
        <v>73</v>
      </c>
      <c r="E37" s="18" t="s">
        <v>33</v>
      </c>
      <c r="F37" s="19">
        <v>0</v>
      </c>
      <c r="G37" s="19">
        <v>0</v>
      </c>
    </row>
    <row r="38" spans="1:9" ht="19.5" customHeight="1" x14ac:dyDescent="0.2">
      <c r="A38" s="44" t="s">
        <v>55</v>
      </c>
      <c r="B38" s="42" t="s">
        <v>11</v>
      </c>
      <c r="C38" s="42" t="s">
        <v>8</v>
      </c>
      <c r="D38" s="42"/>
      <c r="E38" s="42"/>
      <c r="F38" s="43">
        <f>F39+F43</f>
        <v>212500</v>
      </c>
      <c r="G38" s="43">
        <f>G39+G43</f>
        <v>0</v>
      </c>
      <c r="H38" s="5"/>
    </row>
    <row r="39" spans="1:9" x14ac:dyDescent="0.2">
      <c r="A39" s="44" t="s">
        <v>105</v>
      </c>
      <c r="B39" s="42" t="s">
        <v>11</v>
      </c>
      <c r="C39" s="42" t="s">
        <v>18</v>
      </c>
      <c r="D39" s="42"/>
      <c r="E39" s="42"/>
      <c r="F39" s="43">
        <f>F40</f>
        <v>200000</v>
      </c>
      <c r="G39" s="43">
        <f>G40</f>
        <v>0</v>
      </c>
      <c r="H39" s="5"/>
    </row>
    <row r="40" spans="1:9" s="12" customFormat="1" x14ac:dyDescent="0.2">
      <c r="A40" s="48" t="s">
        <v>93</v>
      </c>
      <c r="B40" s="46" t="s">
        <v>11</v>
      </c>
      <c r="C40" s="46" t="s">
        <v>18</v>
      </c>
      <c r="D40" s="46" t="s">
        <v>68</v>
      </c>
      <c r="E40" s="51"/>
      <c r="F40" s="47">
        <f>F42</f>
        <v>200000</v>
      </c>
      <c r="G40" s="47">
        <f>G42</f>
        <v>0</v>
      </c>
      <c r="H40" s="40"/>
    </row>
    <row r="41" spans="1:9" ht="29.25" customHeight="1" x14ac:dyDescent="0.2">
      <c r="A41" s="30" t="s">
        <v>54</v>
      </c>
      <c r="B41" s="21" t="s">
        <v>11</v>
      </c>
      <c r="C41" s="21" t="s">
        <v>18</v>
      </c>
      <c r="D41" s="21" t="s">
        <v>74</v>
      </c>
      <c r="E41" s="18"/>
      <c r="F41" s="22">
        <f>F42</f>
        <v>200000</v>
      </c>
      <c r="G41" s="22">
        <f>G42</f>
        <v>0</v>
      </c>
    </row>
    <row r="42" spans="1:9" ht="14.25" customHeight="1" x14ac:dyDescent="0.2">
      <c r="A42" s="38" t="s">
        <v>85</v>
      </c>
      <c r="B42" s="21" t="s">
        <v>11</v>
      </c>
      <c r="C42" s="21" t="s">
        <v>18</v>
      </c>
      <c r="D42" s="21" t="s">
        <v>74</v>
      </c>
      <c r="E42" s="18" t="s">
        <v>33</v>
      </c>
      <c r="F42" s="22">
        <v>200000</v>
      </c>
      <c r="G42" s="22">
        <v>0</v>
      </c>
    </row>
    <row r="43" spans="1:9" ht="21" x14ac:dyDescent="0.2">
      <c r="A43" s="44" t="s">
        <v>106</v>
      </c>
      <c r="B43" s="42" t="s">
        <v>11</v>
      </c>
      <c r="C43" s="42" t="s">
        <v>20</v>
      </c>
      <c r="D43" s="42"/>
      <c r="E43" s="42"/>
      <c r="F43" s="43">
        <f t="shared" ref="F43:G45" si="0">F44</f>
        <v>12500</v>
      </c>
      <c r="G43" s="43">
        <f t="shared" si="0"/>
        <v>0</v>
      </c>
    </row>
    <row r="44" spans="1:9" x14ac:dyDescent="0.2">
      <c r="A44" s="48" t="s">
        <v>93</v>
      </c>
      <c r="B44" s="46" t="s">
        <v>11</v>
      </c>
      <c r="C44" s="46" t="s">
        <v>20</v>
      </c>
      <c r="D44" s="46" t="s">
        <v>68</v>
      </c>
      <c r="E44" s="46"/>
      <c r="F44" s="47">
        <f t="shared" si="0"/>
        <v>12500</v>
      </c>
      <c r="G44" s="47">
        <f t="shared" si="0"/>
        <v>0</v>
      </c>
    </row>
    <row r="45" spans="1:9" ht="27" customHeight="1" x14ac:dyDescent="0.2">
      <c r="A45" s="30" t="s">
        <v>54</v>
      </c>
      <c r="B45" s="21" t="s">
        <v>11</v>
      </c>
      <c r="C45" s="21" t="s">
        <v>20</v>
      </c>
      <c r="D45" s="21" t="s">
        <v>74</v>
      </c>
      <c r="E45" s="18"/>
      <c r="F45" s="19">
        <f t="shared" si="0"/>
        <v>12500</v>
      </c>
      <c r="G45" s="19">
        <f t="shared" si="0"/>
        <v>0</v>
      </c>
    </row>
    <row r="46" spans="1:9" x14ac:dyDescent="0.2">
      <c r="A46" s="38" t="s">
        <v>85</v>
      </c>
      <c r="B46" s="21" t="s">
        <v>11</v>
      </c>
      <c r="C46" s="21" t="s">
        <v>20</v>
      </c>
      <c r="D46" s="21" t="s">
        <v>74</v>
      </c>
      <c r="E46" s="18" t="s">
        <v>33</v>
      </c>
      <c r="F46" s="19">
        <v>12500</v>
      </c>
      <c r="G46" s="19">
        <v>0</v>
      </c>
      <c r="I46" s="10"/>
    </row>
    <row r="47" spans="1:9" ht="13.5" customHeight="1" x14ac:dyDescent="0.2">
      <c r="A47" s="44" t="s">
        <v>16</v>
      </c>
      <c r="B47" s="42" t="s">
        <v>13</v>
      </c>
      <c r="C47" s="42" t="s">
        <v>8</v>
      </c>
      <c r="D47" s="42"/>
      <c r="E47" s="42"/>
      <c r="F47" s="43">
        <f>F48+F54</f>
        <v>2576312</v>
      </c>
      <c r="G47" s="43">
        <f>G48+G54</f>
        <v>1331519</v>
      </c>
      <c r="I47" s="10"/>
    </row>
    <row r="48" spans="1:9" s="1" customFormat="1" ht="13.5" customHeight="1" x14ac:dyDescent="0.2">
      <c r="A48" s="44" t="s">
        <v>29</v>
      </c>
      <c r="B48" s="42" t="s">
        <v>13</v>
      </c>
      <c r="C48" s="42" t="s">
        <v>18</v>
      </c>
      <c r="D48" s="42"/>
      <c r="E48" s="42"/>
      <c r="F48" s="43">
        <f>F49</f>
        <v>2276312</v>
      </c>
      <c r="G48" s="43">
        <f>G49</f>
        <v>1331519</v>
      </c>
    </row>
    <row r="49" spans="1:9" ht="13.5" customHeight="1" x14ac:dyDescent="0.2">
      <c r="A49" s="48" t="s">
        <v>93</v>
      </c>
      <c r="B49" s="46" t="s">
        <v>13</v>
      </c>
      <c r="C49" s="46" t="s">
        <v>18</v>
      </c>
      <c r="D49" s="46" t="s">
        <v>68</v>
      </c>
      <c r="E49" s="46"/>
      <c r="F49" s="47">
        <f>F51+F53</f>
        <v>2276312</v>
      </c>
      <c r="G49" s="47">
        <f>G51+G53</f>
        <v>1331519</v>
      </c>
      <c r="I49" s="10"/>
    </row>
    <row r="50" spans="1:9" s="1" customFormat="1" ht="36.75" customHeight="1" x14ac:dyDescent="0.2">
      <c r="A50" s="26" t="s">
        <v>107</v>
      </c>
      <c r="B50" s="21" t="s">
        <v>13</v>
      </c>
      <c r="C50" s="21" t="s">
        <v>18</v>
      </c>
      <c r="D50" s="21" t="s">
        <v>75</v>
      </c>
      <c r="E50" s="20"/>
      <c r="F50" s="19">
        <f>F51</f>
        <v>776312</v>
      </c>
      <c r="G50" s="19">
        <f>G51</f>
        <v>776312</v>
      </c>
    </row>
    <row r="51" spans="1:9" s="1" customFormat="1" ht="15.75" customHeight="1" x14ac:dyDescent="0.2">
      <c r="A51" s="38" t="s">
        <v>85</v>
      </c>
      <c r="B51" s="21" t="s">
        <v>13</v>
      </c>
      <c r="C51" s="21" t="s">
        <v>18</v>
      </c>
      <c r="D51" s="21" t="s">
        <v>75</v>
      </c>
      <c r="E51" s="20" t="s">
        <v>33</v>
      </c>
      <c r="F51" s="19">
        <v>776312</v>
      </c>
      <c r="G51" s="19">
        <v>776312</v>
      </c>
    </row>
    <row r="52" spans="1:9" s="1" customFormat="1" ht="25.5" customHeight="1" x14ac:dyDescent="0.2">
      <c r="A52" s="26" t="s">
        <v>56</v>
      </c>
      <c r="B52" s="21" t="s">
        <v>13</v>
      </c>
      <c r="C52" s="21" t="s">
        <v>18</v>
      </c>
      <c r="D52" s="21" t="s">
        <v>76</v>
      </c>
      <c r="E52" s="20"/>
      <c r="F52" s="19">
        <f>F53</f>
        <v>1500000</v>
      </c>
      <c r="G52" s="19">
        <f>G53</f>
        <v>555207</v>
      </c>
    </row>
    <row r="53" spans="1:9" s="1" customFormat="1" ht="22.5" x14ac:dyDescent="0.2">
      <c r="A53" s="26" t="s">
        <v>34</v>
      </c>
      <c r="B53" s="21" t="s">
        <v>27</v>
      </c>
      <c r="C53" s="21" t="s">
        <v>18</v>
      </c>
      <c r="D53" s="21" t="s">
        <v>76</v>
      </c>
      <c r="E53" s="20" t="s">
        <v>33</v>
      </c>
      <c r="F53" s="19">
        <v>1500000</v>
      </c>
      <c r="G53" s="19">
        <v>555207</v>
      </c>
    </row>
    <row r="54" spans="1:9" s="1" customFormat="1" x14ac:dyDescent="0.2">
      <c r="A54" s="44" t="s">
        <v>46</v>
      </c>
      <c r="B54" s="42" t="s">
        <v>13</v>
      </c>
      <c r="C54" s="42" t="s">
        <v>45</v>
      </c>
      <c r="D54" s="42"/>
      <c r="E54" s="42"/>
      <c r="F54" s="43">
        <f t="shared" ref="F54:G54" si="1">F55</f>
        <v>300000</v>
      </c>
      <c r="G54" s="43">
        <f t="shared" si="1"/>
        <v>0</v>
      </c>
    </row>
    <row r="55" spans="1:9" s="1" customFormat="1" x14ac:dyDescent="0.2">
      <c r="A55" s="48" t="s">
        <v>93</v>
      </c>
      <c r="B55" s="46" t="s">
        <v>13</v>
      </c>
      <c r="C55" s="46" t="s">
        <v>45</v>
      </c>
      <c r="D55" s="46" t="s">
        <v>68</v>
      </c>
      <c r="E55" s="46"/>
      <c r="F55" s="47">
        <f>F56</f>
        <v>300000</v>
      </c>
      <c r="G55" s="47">
        <f>G56</f>
        <v>0</v>
      </c>
    </row>
    <row r="56" spans="1:9" s="1" customFormat="1" ht="15.75" customHeight="1" x14ac:dyDescent="0.2">
      <c r="A56" s="26" t="s">
        <v>47</v>
      </c>
      <c r="B56" s="21" t="s">
        <v>13</v>
      </c>
      <c r="C56" s="21" t="s">
        <v>45</v>
      </c>
      <c r="D56" s="21" t="s">
        <v>77</v>
      </c>
      <c r="E56" s="21"/>
      <c r="F56" s="22">
        <f>F57</f>
        <v>300000</v>
      </c>
      <c r="G56" s="22">
        <f>G57</f>
        <v>0</v>
      </c>
    </row>
    <row r="57" spans="1:9" s="1" customFormat="1" ht="13.5" customHeight="1" x14ac:dyDescent="0.2">
      <c r="A57" s="38" t="s">
        <v>85</v>
      </c>
      <c r="B57" s="21" t="s">
        <v>13</v>
      </c>
      <c r="C57" s="21" t="s">
        <v>45</v>
      </c>
      <c r="D57" s="21" t="s">
        <v>77</v>
      </c>
      <c r="E57" s="20" t="s">
        <v>33</v>
      </c>
      <c r="F57" s="19">
        <v>300000</v>
      </c>
      <c r="G57" s="19">
        <v>0</v>
      </c>
    </row>
    <row r="58" spans="1:9" s="2" customFormat="1" ht="15.75" customHeight="1" x14ac:dyDescent="0.2">
      <c r="A58" s="44" t="s">
        <v>22</v>
      </c>
      <c r="B58" s="42" t="s">
        <v>14</v>
      </c>
      <c r="C58" s="42" t="s">
        <v>8</v>
      </c>
      <c r="D58" s="42"/>
      <c r="E58" s="42"/>
      <c r="F58" s="43">
        <f>F59+F63+F69</f>
        <v>14526895.560000001</v>
      </c>
      <c r="G58" s="43">
        <f>G59+G63+G69</f>
        <v>808886</v>
      </c>
      <c r="H58" s="9"/>
      <c r="I58" s="11"/>
    </row>
    <row r="59" spans="1:9" s="2" customFormat="1" ht="15" customHeight="1" x14ac:dyDescent="0.2">
      <c r="A59" s="44" t="s">
        <v>28</v>
      </c>
      <c r="B59" s="42" t="s">
        <v>14</v>
      </c>
      <c r="C59" s="42" t="s">
        <v>7</v>
      </c>
      <c r="D59" s="42"/>
      <c r="E59" s="42"/>
      <c r="F59" s="43">
        <f t="shared" ref="F59:G61" si="2">F60</f>
        <v>25280.639999999999</v>
      </c>
      <c r="G59" s="43">
        <f t="shared" si="2"/>
        <v>4213.4399999999996</v>
      </c>
      <c r="H59" s="9"/>
    </row>
    <row r="60" spans="1:9" s="2" customFormat="1" ht="14.25" customHeight="1" x14ac:dyDescent="0.2">
      <c r="A60" s="48" t="s">
        <v>93</v>
      </c>
      <c r="B60" s="46" t="s">
        <v>14</v>
      </c>
      <c r="C60" s="46" t="s">
        <v>7</v>
      </c>
      <c r="D60" s="46" t="s">
        <v>68</v>
      </c>
      <c r="E60" s="51"/>
      <c r="F60" s="50">
        <f t="shared" si="2"/>
        <v>25280.639999999999</v>
      </c>
      <c r="G60" s="50">
        <f t="shared" si="2"/>
        <v>4213.4399999999996</v>
      </c>
      <c r="H60" s="9"/>
    </row>
    <row r="61" spans="1:9" s="2" customFormat="1" ht="52.5" customHeight="1" x14ac:dyDescent="0.2">
      <c r="A61" s="26" t="s">
        <v>108</v>
      </c>
      <c r="B61" s="21" t="s">
        <v>14</v>
      </c>
      <c r="C61" s="21" t="s">
        <v>7</v>
      </c>
      <c r="D61" s="21" t="s">
        <v>78</v>
      </c>
      <c r="E61" s="20"/>
      <c r="F61" s="19">
        <f t="shared" si="2"/>
        <v>25280.639999999999</v>
      </c>
      <c r="G61" s="19">
        <f t="shared" si="2"/>
        <v>4213.4399999999996</v>
      </c>
      <c r="H61" s="9"/>
    </row>
    <row r="62" spans="1:9" s="2" customFormat="1" x14ac:dyDescent="0.2">
      <c r="A62" s="38" t="s">
        <v>85</v>
      </c>
      <c r="B62" s="21" t="s">
        <v>14</v>
      </c>
      <c r="C62" s="21" t="s">
        <v>7</v>
      </c>
      <c r="D62" s="21" t="s">
        <v>78</v>
      </c>
      <c r="E62" s="20" t="s">
        <v>33</v>
      </c>
      <c r="F62" s="19">
        <v>25280.639999999999</v>
      </c>
      <c r="G62" s="19">
        <v>4213.4399999999996</v>
      </c>
      <c r="H62" s="9"/>
    </row>
    <row r="63" spans="1:9" s="2" customFormat="1" ht="15.75" customHeight="1" x14ac:dyDescent="0.2">
      <c r="A63" s="52" t="s">
        <v>42</v>
      </c>
      <c r="B63" s="42" t="s">
        <v>14</v>
      </c>
      <c r="C63" s="42" t="s">
        <v>10</v>
      </c>
      <c r="D63" s="42"/>
      <c r="E63" s="42"/>
      <c r="F63" s="43">
        <f>F64</f>
        <v>1506096</v>
      </c>
      <c r="G63" s="43">
        <f>G64</f>
        <v>297343.46000000002</v>
      </c>
      <c r="H63" s="9"/>
    </row>
    <row r="64" spans="1:9" s="2" customFormat="1" ht="14.25" customHeight="1" x14ac:dyDescent="0.2">
      <c r="A64" s="48" t="s">
        <v>93</v>
      </c>
      <c r="B64" s="46" t="s">
        <v>14</v>
      </c>
      <c r="C64" s="46" t="s">
        <v>10</v>
      </c>
      <c r="D64" s="46" t="s">
        <v>68</v>
      </c>
      <c r="E64" s="46"/>
      <c r="F64" s="47">
        <f>F66+F68</f>
        <v>1506096</v>
      </c>
      <c r="G64" s="47">
        <f>G66+G68</f>
        <v>297343.46000000002</v>
      </c>
      <c r="H64" s="9"/>
    </row>
    <row r="65" spans="1:7" s="2" customFormat="1" ht="36.75" customHeight="1" x14ac:dyDescent="0.2">
      <c r="A65" s="39" t="s">
        <v>109</v>
      </c>
      <c r="B65" s="21" t="s">
        <v>14</v>
      </c>
      <c r="C65" s="21" t="s">
        <v>10</v>
      </c>
      <c r="D65" s="21" t="s">
        <v>90</v>
      </c>
      <c r="E65" s="20"/>
      <c r="F65" s="22">
        <f>F66</f>
        <v>700000</v>
      </c>
      <c r="G65" s="22">
        <f>G66</f>
        <v>294193.56</v>
      </c>
    </row>
    <row r="66" spans="1:7" s="2" customFormat="1" ht="16.5" customHeight="1" x14ac:dyDescent="0.2">
      <c r="A66" s="53" t="s">
        <v>85</v>
      </c>
      <c r="B66" s="21" t="s">
        <v>14</v>
      </c>
      <c r="C66" s="21" t="s">
        <v>10</v>
      </c>
      <c r="D66" s="21" t="s">
        <v>90</v>
      </c>
      <c r="E66" s="20" t="s">
        <v>33</v>
      </c>
      <c r="F66" s="22">
        <v>700000</v>
      </c>
      <c r="G66" s="22">
        <v>294193.56</v>
      </c>
    </row>
    <row r="67" spans="1:7" s="2" customFormat="1" ht="39" customHeight="1" x14ac:dyDescent="0.2">
      <c r="A67" s="26" t="s">
        <v>110</v>
      </c>
      <c r="B67" s="21" t="s">
        <v>14</v>
      </c>
      <c r="C67" s="21" t="s">
        <v>10</v>
      </c>
      <c r="D67" s="21" t="s">
        <v>79</v>
      </c>
      <c r="E67" s="20"/>
      <c r="F67" s="19">
        <f>F68</f>
        <v>806096</v>
      </c>
      <c r="G67" s="19">
        <f>G68</f>
        <v>3149.9</v>
      </c>
    </row>
    <row r="68" spans="1:7" s="2" customFormat="1" ht="17.25" customHeight="1" x14ac:dyDescent="0.2">
      <c r="A68" s="38" t="s">
        <v>85</v>
      </c>
      <c r="B68" s="21" t="s">
        <v>14</v>
      </c>
      <c r="C68" s="21" t="s">
        <v>10</v>
      </c>
      <c r="D68" s="21" t="s">
        <v>79</v>
      </c>
      <c r="E68" s="20" t="s">
        <v>33</v>
      </c>
      <c r="F68" s="19">
        <v>806096</v>
      </c>
      <c r="G68" s="19">
        <v>3149.9</v>
      </c>
    </row>
    <row r="69" spans="1:7" s="2" customFormat="1" ht="16.5" customHeight="1" x14ac:dyDescent="0.2">
      <c r="A69" s="54" t="s">
        <v>40</v>
      </c>
      <c r="B69" s="42" t="s">
        <v>14</v>
      </c>
      <c r="C69" s="42" t="s">
        <v>11</v>
      </c>
      <c r="D69" s="42"/>
      <c r="E69" s="42"/>
      <c r="F69" s="43">
        <f>F70</f>
        <v>12995518.92</v>
      </c>
      <c r="G69" s="43">
        <f>G70</f>
        <v>507329.1</v>
      </c>
    </row>
    <row r="70" spans="1:7" s="2" customFormat="1" ht="16.5" customHeight="1" x14ac:dyDescent="0.2">
      <c r="A70" s="48" t="s">
        <v>93</v>
      </c>
      <c r="B70" s="46" t="s">
        <v>14</v>
      </c>
      <c r="C70" s="46" t="s">
        <v>11</v>
      </c>
      <c r="D70" s="46" t="s">
        <v>68</v>
      </c>
      <c r="E70" s="46"/>
      <c r="F70" s="47">
        <f>F72+F74+F76+F77+F79</f>
        <v>12995518.92</v>
      </c>
      <c r="G70" s="47">
        <f>G72+G74+G76+G77+G79</f>
        <v>507329.1</v>
      </c>
    </row>
    <row r="71" spans="1:7" s="2" customFormat="1" ht="28.5" customHeight="1" x14ac:dyDescent="0.2">
      <c r="A71" s="26" t="s">
        <v>49</v>
      </c>
      <c r="B71" s="21" t="s">
        <v>14</v>
      </c>
      <c r="C71" s="21" t="s">
        <v>11</v>
      </c>
      <c r="D71" s="21" t="s">
        <v>80</v>
      </c>
      <c r="E71" s="21"/>
      <c r="F71" s="22">
        <f>F72</f>
        <v>462621</v>
      </c>
      <c r="G71" s="22">
        <f>G72</f>
        <v>0</v>
      </c>
    </row>
    <row r="72" spans="1:7" s="2" customFormat="1" ht="18.75" customHeight="1" x14ac:dyDescent="0.2">
      <c r="A72" s="38" t="s">
        <v>85</v>
      </c>
      <c r="B72" s="21" t="s">
        <v>14</v>
      </c>
      <c r="C72" s="21" t="s">
        <v>11</v>
      </c>
      <c r="D72" s="21" t="s">
        <v>80</v>
      </c>
      <c r="E72" s="21" t="s">
        <v>33</v>
      </c>
      <c r="F72" s="22">
        <v>462621</v>
      </c>
      <c r="G72" s="22">
        <v>0</v>
      </c>
    </row>
    <row r="73" spans="1:7" s="2" customFormat="1" ht="22.5" x14ac:dyDescent="0.2">
      <c r="A73" s="26" t="s">
        <v>50</v>
      </c>
      <c r="B73" s="21" t="s">
        <v>14</v>
      </c>
      <c r="C73" s="21" t="s">
        <v>11</v>
      </c>
      <c r="D73" s="21" t="s">
        <v>81</v>
      </c>
      <c r="E73" s="21"/>
      <c r="F73" s="22">
        <f>F74</f>
        <v>43972</v>
      </c>
      <c r="G73" s="22">
        <f>G74</f>
        <v>0</v>
      </c>
    </row>
    <row r="74" spans="1:7" s="2" customFormat="1" x14ac:dyDescent="0.2">
      <c r="A74" s="39" t="s">
        <v>85</v>
      </c>
      <c r="B74" s="21" t="s">
        <v>14</v>
      </c>
      <c r="C74" s="21" t="s">
        <v>11</v>
      </c>
      <c r="D74" s="21" t="s">
        <v>81</v>
      </c>
      <c r="E74" s="21" t="s">
        <v>33</v>
      </c>
      <c r="F74" s="22">
        <v>43972</v>
      </c>
      <c r="G74" s="22">
        <v>0</v>
      </c>
    </row>
    <row r="75" spans="1:7" s="2" customFormat="1" ht="14.25" customHeight="1" x14ac:dyDescent="0.2">
      <c r="A75" s="31" t="s">
        <v>41</v>
      </c>
      <c r="B75" s="21" t="s">
        <v>14</v>
      </c>
      <c r="C75" s="21" t="s">
        <v>11</v>
      </c>
      <c r="D75" s="21" t="s">
        <v>82</v>
      </c>
      <c r="E75" s="20"/>
      <c r="F75" s="19">
        <f>F76+F77</f>
        <v>2548038</v>
      </c>
      <c r="G75" s="19">
        <f>G76+G77</f>
        <v>337019.1</v>
      </c>
    </row>
    <row r="76" spans="1:7" s="2" customFormat="1" ht="15.75" customHeight="1" x14ac:dyDescent="0.2">
      <c r="A76" s="39" t="s">
        <v>85</v>
      </c>
      <c r="B76" s="21" t="s">
        <v>14</v>
      </c>
      <c r="C76" s="21" t="s">
        <v>11</v>
      </c>
      <c r="D76" s="21" t="s">
        <v>82</v>
      </c>
      <c r="E76" s="20" t="s">
        <v>33</v>
      </c>
      <c r="F76" s="19">
        <v>1348038</v>
      </c>
      <c r="G76" s="19">
        <v>0</v>
      </c>
    </row>
    <row r="77" spans="1:7" s="2" customFormat="1" ht="15" customHeight="1" x14ac:dyDescent="0.2">
      <c r="A77" s="38" t="s">
        <v>88</v>
      </c>
      <c r="B77" s="21" t="s">
        <v>14</v>
      </c>
      <c r="C77" s="21" t="s">
        <v>11</v>
      </c>
      <c r="D77" s="21" t="s">
        <v>82</v>
      </c>
      <c r="E77" s="20" t="s">
        <v>89</v>
      </c>
      <c r="F77" s="19">
        <v>1200000</v>
      </c>
      <c r="G77" s="19">
        <v>337019.1</v>
      </c>
    </row>
    <row r="78" spans="1:7" s="2" customFormat="1" ht="15.75" customHeight="1" x14ac:dyDescent="0.2">
      <c r="A78" s="26" t="s">
        <v>59</v>
      </c>
      <c r="B78" s="21" t="s">
        <v>14</v>
      </c>
      <c r="C78" s="21" t="s">
        <v>11</v>
      </c>
      <c r="D78" s="21" t="s">
        <v>83</v>
      </c>
      <c r="E78" s="20"/>
      <c r="F78" s="19">
        <f>F79</f>
        <v>9940887.9199999999</v>
      </c>
      <c r="G78" s="19">
        <f>G79</f>
        <v>170310</v>
      </c>
    </row>
    <row r="79" spans="1:7" s="2" customFormat="1" ht="15.75" customHeight="1" x14ac:dyDescent="0.2">
      <c r="A79" s="38" t="s">
        <v>85</v>
      </c>
      <c r="B79" s="21" t="s">
        <v>14</v>
      </c>
      <c r="C79" s="21" t="s">
        <v>11</v>
      </c>
      <c r="D79" s="21" t="s">
        <v>83</v>
      </c>
      <c r="E79" s="20" t="s">
        <v>33</v>
      </c>
      <c r="F79" s="19">
        <v>9940887.9199999999</v>
      </c>
      <c r="G79" s="19">
        <v>170310</v>
      </c>
    </row>
    <row r="80" spans="1:7" s="2" customFormat="1" ht="16.5" customHeight="1" x14ac:dyDescent="0.2">
      <c r="A80" s="54" t="s">
        <v>30</v>
      </c>
      <c r="B80" s="42" t="s">
        <v>17</v>
      </c>
      <c r="C80" s="42" t="s">
        <v>8</v>
      </c>
      <c r="D80" s="42"/>
      <c r="E80" s="42"/>
      <c r="F80" s="43">
        <f t="shared" ref="F80:G81" si="3">F81</f>
        <v>113158.1</v>
      </c>
      <c r="G80" s="43">
        <f t="shared" si="3"/>
        <v>88462.1</v>
      </c>
    </row>
    <row r="81" spans="1:7" s="2" customFormat="1" x14ac:dyDescent="0.2">
      <c r="A81" s="44" t="s">
        <v>57</v>
      </c>
      <c r="B81" s="42" t="s">
        <v>17</v>
      </c>
      <c r="C81" s="42" t="s">
        <v>13</v>
      </c>
      <c r="D81" s="42"/>
      <c r="E81" s="42"/>
      <c r="F81" s="43">
        <f t="shared" si="3"/>
        <v>113158.1</v>
      </c>
      <c r="G81" s="43">
        <f t="shared" si="3"/>
        <v>88462.1</v>
      </c>
    </row>
    <row r="82" spans="1:7" s="2" customFormat="1" x14ac:dyDescent="0.2">
      <c r="A82" s="48" t="s">
        <v>93</v>
      </c>
      <c r="B82" s="46" t="s">
        <v>17</v>
      </c>
      <c r="C82" s="46" t="s">
        <v>13</v>
      </c>
      <c r="D82" s="46" t="s">
        <v>68</v>
      </c>
      <c r="E82" s="46"/>
      <c r="F82" s="47">
        <f>F83</f>
        <v>113158.1</v>
      </c>
      <c r="G82" s="47">
        <f>G83</f>
        <v>88462.1</v>
      </c>
    </row>
    <row r="83" spans="1:7" s="2" customFormat="1" ht="15.75" customHeight="1" x14ac:dyDescent="0.2">
      <c r="A83" s="26" t="s">
        <v>111</v>
      </c>
      <c r="B83" s="21" t="s">
        <v>17</v>
      </c>
      <c r="C83" s="21" t="s">
        <v>13</v>
      </c>
      <c r="D83" s="21" t="s">
        <v>84</v>
      </c>
      <c r="E83" s="20"/>
      <c r="F83" s="19">
        <f>F84</f>
        <v>113158.1</v>
      </c>
      <c r="G83" s="19">
        <f>G84</f>
        <v>88462.1</v>
      </c>
    </row>
    <row r="84" spans="1:7" s="2" customFormat="1" ht="15.75" customHeight="1" x14ac:dyDescent="0.2">
      <c r="A84" s="38" t="s">
        <v>85</v>
      </c>
      <c r="B84" s="21" t="s">
        <v>17</v>
      </c>
      <c r="C84" s="21" t="s">
        <v>13</v>
      </c>
      <c r="D84" s="21" t="s">
        <v>84</v>
      </c>
      <c r="E84" s="20" t="s">
        <v>33</v>
      </c>
      <c r="F84" s="19">
        <v>113158.1</v>
      </c>
      <c r="G84" s="19">
        <v>88462.1</v>
      </c>
    </row>
    <row r="85" spans="1:7" s="2" customFormat="1" x14ac:dyDescent="0.2">
      <c r="A85" s="55" t="s">
        <v>112</v>
      </c>
      <c r="B85" s="42" t="s">
        <v>20</v>
      </c>
      <c r="C85" s="42" t="s">
        <v>11</v>
      </c>
      <c r="D85" s="42"/>
      <c r="E85" s="42"/>
      <c r="F85" s="43">
        <f t="shared" ref="F85:G87" si="4">F86</f>
        <v>242112</v>
      </c>
      <c r="G85" s="43">
        <f t="shared" si="4"/>
        <v>40352</v>
      </c>
    </row>
    <row r="86" spans="1:7" s="2" customFormat="1" x14ac:dyDescent="0.2">
      <c r="A86" s="48" t="s">
        <v>93</v>
      </c>
      <c r="B86" s="46" t="s">
        <v>20</v>
      </c>
      <c r="C86" s="46" t="s">
        <v>11</v>
      </c>
      <c r="D86" s="46" t="s">
        <v>68</v>
      </c>
      <c r="E86" s="46"/>
      <c r="F86" s="47">
        <f t="shared" si="4"/>
        <v>242112</v>
      </c>
      <c r="G86" s="47">
        <f t="shared" si="4"/>
        <v>40352</v>
      </c>
    </row>
    <row r="87" spans="1:7" s="2" customFormat="1" ht="37.5" customHeight="1" x14ac:dyDescent="0.2">
      <c r="A87" s="36" t="s">
        <v>113</v>
      </c>
      <c r="B87" s="21" t="s">
        <v>20</v>
      </c>
      <c r="C87" s="21" t="s">
        <v>11</v>
      </c>
      <c r="D87" s="21" t="s">
        <v>86</v>
      </c>
      <c r="E87" s="21"/>
      <c r="F87" s="22">
        <f t="shared" si="4"/>
        <v>242112</v>
      </c>
      <c r="G87" s="22">
        <f t="shared" si="4"/>
        <v>40352</v>
      </c>
    </row>
    <row r="88" spans="1:7" s="2" customFormat="1" ht="15" customHeight="1" x14ac:dyDescent="0.2">
      <c r="A88" s="38" t="s">
        <v>92</v>
      </c>
      <c r="B88" s="21" t="s">
        <v>20</v>
      </c>
      <c r="C88" s="21" t="s">
        <v>11</v>
      </c>
      <c r="D88" s="21" t="s">
        <v>86</v>
      </c>
      <c r="E88" s="21" t="s">
        <v>91</v>
      </c>
      <c r="F88" s="22">
        <v>242112</v>
      </c>
      <c r="G88" s="22">
        <v>40352</v>
      </c>
    </row>
    <row r="89" spans="1:7" s="2" customFormat="1" ht="15" customHeight="1" x14ac:dyDescent="0.2">
      <c r="A89" s="44" t="s">
        <v>19</v>
      </c>
      <c r="B89" s="42" t="s">
        <v>21</v>
      </c>
      <c r="C89" s="42" t="s">
        <v>8</v>
      </c>
      <c r="D89" s="42"/>
      <c r="E89" s="42"/>
      <c r="F89" s="43">
        <f t="shared" ref="F89:G90" si="5">F90</f>
        <v>136841.9</v>
      </c>
      <c r="G89" s="43">
        <f t="shared" si="5"/>
        <v>5600</v>
      </c>
    </row>
    <row r="90" spans="1:7" s="2" customFormat="1" ht="13.5" customHeight="1" x14ac:dyDescent="0.2">
      <c r="A90" s="44" t="s">
        <v>26</v>
      </c>
      <c r="B90" s="42" t="s">
        <v>21</v>
      </c>
      <c r="C90" s="42" t="s">
        <v>10</v>
      </c>
      <c r="D90" s="42"/>
      <c r="E90" s="42"/>
      <c r="F90" s="43">
        <f t="shared" si="5"/>
        <v>136841.9</v>
      </c>
      <c r="G90" s="43">
        <f t="shared" si="5"/>
        <v>5600</v>
      </c>
    </row>
    <row r="91" spans="1:7" s="2" customFormat="1" ht="15" customHeight="1" x14ac:dyDescent="0.2">
      <c r="A91" s="48" t="s">
        <v>93</v>
      </c>
      <c r="B91" s="46" t="s">
        <v>21</v>
      </c>
      <c r="C91" s="46" t="s">
        <v>10</v>
      </c>
      <c r="D91" s="46" t="s">
        <v>68</v>
      </c>
      <c r="E91" s="46"/>
      <c r="F91" s="47">
        <f>F92</f>
        <v>136841.9</v>
      </c>
      <c r="G91" s="47">
        <f>G92</f>
        <v>5600</v>
      </c>
    </row>
    <row r="92" spans="1:7" s="2" customFormat="1" ht="15" customHeight="1" x14ac:dyDescent="0.2">
      <c r="A92" s="30" t="s">
        <v>58</v>
      </c>
      <c r="B92" s="21" t="s">
        <v>21</v>
      </c>
      <c r="C92" s="21" t="s">
        <v>10</v>
      </c>
      <c r="D92" s="21" t="s">
        <v>87</v>
      </c>
      <c r="E92" s="18"/>
      <c r="F92" s="19">
        <f>F93</f>
        <v>136841.9</v>
      </c>
      <c r="G92" s="19">
        <f>G93</f>
        <v>5600</v>
      </c>
    </row>
    <row r="93" spans="1:7" s="2" customFormat="1" ht="15" customHeight="1" x14ac:dyDescent="0.2">
      <c r="A93" s="38" t="s">
        <v>85</v>
      </c>
      <c r="B93" s="21" t="s">
        <v>21</v>
      </c>
      <c r="C93" s="21" t="s">
        <v>10</v>
      </c>
      <c r="D93" s="21" t="s">
        <v>87</v>
      </c>
      <c r="E93" s="18" t="s">
        <v>33</v>
      </c>
      <c r="F93" s="19">
        <v>136841.9</v>
      </c>
      <c r="G93" s="19">
        <v>5600</v>
      </c>
    </row>
    <row r="94" spans="1:7" s="2" customFormat="1" ht="17.25" customHeight="1" x14ac:dyDescent="0.2">
      <c r="A94" s="32" t="s">
        <v>2</v>
      </c>
      <c r="B94" s="21"/>
      <c r="C94" s="21"/>
      <c r="D94" s="21"/>
      <c r="E94" s="18"/>
      <c r="F94" s="24">
        <f>F5+F31+F38+F47+F58+F80+F85+F89</f>
        <v>29049199.41</v>
      </c>
      <c r="G94" s="24">
        <f>G5+G31+G38+G47+G58+G80+G85+G89</f>
        <v>5346900.8099999996</v>
      </c>
    </row>
    <row r="95" spans="1:7" s="3" customFormat="1" x14ac:dyDescent="0.2"/>
    <row r="96" spans="1:7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pans="1:7" s="3" customFormat="1" x14ac:dyDescent="0.2">
      <c r="A817"/>
      <c r="B817"/>
      <c r="C817"/>
      <c r="D817"/>
      <c r="E817"/>
      <c r="F817"/>
      <c r="G817"/>
    </row>
    <row r="818" spans="1:7" s="3" customFormat="1" x14ac:dyDescent="0.2">
      <c r="A818"/>
      <c r="B818"/>
      <c r="C818"/>
      <c r="D818"/>
      <c r="E818"/>
      <c r="F818"/>
      <c r="G818"/>
    </row>
    <row r="819" spans="1:7" s="3" customFormat="1" x14ac:dyDescent="0.2">
      <c r="A819"/>
      <c r="B819"/>
      <c r="C819"/>
      <c r="D819"/>
      <c r="E819"/>
      <c r="F819"/>
      <c r="G819"/>
    </row>
    <row r="820" spans="1:7" s="3" customFormat="1" x14ac:dyDescent="0.2">
      <c r="A820"/>
      <c r="B820"/>
      <c r="C820"/>
      <c r="D820"/>
      <c r="E820"/>
      <c r="F820"/>
      <c r="G820"/>
    </row>
    <row r="821" spans="1:7" s="3" customFormat="1" x14ac:dyDescent="0.2">
      <c r="A821"/>
      <c r="B821"/>
      <c r="C821"/>
      <c r="D821"/>
      <c r="E821"/>
      <c r="F821"/>
      <c r="G821"/>
    </row>
    <row r="822" spans="1:7" s="3" customFormat="1" x14ac:dyDescent="0.2">
      <c r="A822"/>
      <c r="B822"/>
      <c r="C822"/>
      <c r="D822"/>
      <c r="E822"/>
      <c r="F822"/>
      <c r="G822"/>
    </row>
    <row r="823" spans="1:7" s="3" customFormat="1" x14ac:dyDescent="0.2">
      <c r="A823"/>
      <c r="B823"/>
      <c r="C823"/>
      <c r="D823"/>
      <c r="E823"/>
      <c r="F823"/>
      <c r="G823"/>
    </row>
    <row r="824" spans="1:7" s="3" customFormat="1" x14ac:dyDescent="0.2">
      <c r="A824"/>
      <c r="B824"/>
      <c r="C824"/>
      <c r="D824"/>
      <c r="E824"/>
      <c r="F824"/>
      <c r="G824"/>
    </row>
    <row r="825" spans="1:7" s="3" customFormat="1" x14ac:dyDescent="0.2">
      <c r="A825"/>
      <c r="B825"/>
      <c r="C825"/>
      <c r="D825"/>
      <c r="E825"/>
      <c r="F825"/>
      <c r="G825"/>
    </row>
    <row r="826" spans="1:7" s="3" customFormat="1" x14ac:dyDescent="0.2">
      <c r="A826"/>
      <c r="B826"/>
      <c r="C826"/>
      <c r="D826"/>
      <c r="E826"/>
      <c r="F826"/>
      <c r="G826"/>
    </row>
    <row r="827" spans="1:7" s="3" customFormat="1" x14ac:dyDescent="0.2">
      <c r="A827"/>
      <c r="B827"/>
      <c r="C827"/>
      <c r="D827"/>
      <c r="E827"/>
      <c r="F827"/>
      <c r="G827"/>
    </row>
    <row r="828" spans="1:7" s="3" customFormat="1" x14ac:dyDescent="0.2">
      <c r="A828"/>
      <c r="B828"/>
      <c r="C828"/>
      <c r="D828"/>
      <c r="E828"/>
      <c r="F828"/>
      <c r="G828"/>
    </row>
    <row r="829" spans="1:7" s="3" customFormat="1" x14ac:dyDescent="0.2">
      <c r="A829"/>
      <c r="B829"/>
      <c r="C829"/>
      <c r="D829"/>
      <c r="E829"/>
      <c r="F829"/>
      <c r="G829"/>
    </row>
    <row r="830" spans="1:7" s="3" customFormat="1" x14ac:dyDescent="0.2">
      <c r="A830"/>
      <c r="B830"/>
      <c r="C830"/>
      <c r="D830"/>
      <c r="E830"/>
      <c r="F830"/>
      <c r="G830"/>
    </row>
    <row r="831" spans="1:7" s="3" customFormat="1" x14ac:dyDescent="0.2">
      <c r="A831"/>
      <c r="B831"/>
      <c r="C831"/>
      <c r="D831"/>
      <c r="E831"/>
      <c r="F831"/>
      <c r="G831"/>
    </row>
    <row r="832" spans="1:7" s="3" customFormat="1" x14ac:dyDescent="0.2">
      <c r="A832"/>
      <c r="B832"/>
      <c r="C832"/>
      <c r="D832"/>
      <c r="E832"/>
      <c r="F832"/>
      <c r="G832"/>
    </row>
    <row r="833" spans="1:7" s="3" customFormat="1" x14ac:dyDescent="0.2">
      <c r="A833"/>
      <c r="B833"/>
      <c r="C833"/>
      <c r="D833"/>
      <c r="E833"/>
      <c r="F833"/>
      <c r="G833"/>
    </row>
    <row r="834" spans="1:7" s="3" customFormat="1" x14ac:dyDescent="0.2">
      <c r="A834"/>
      <c r="B834"/>
      <c r="C834"/>
      <c r="D834"/>
      <c r="E834"/>
      <c r="F834"/>
      <c r="G834"/>
    </row>
    <row r="835" spans="1:7" s="3" customFormat="1" x14ac:dyDescent="0.2">
      <c r="A835"/>
      <c r="B835"/>
      <c r="C835"/>
      <c r="D835"/>
      <c r="E835"/>
      <c r="F835"/>
      <c r="G835"/>
    </row>
  </sheetData>
  <mergeCells count="6">
    <mergeCell ref="A3:A4"/>
    <mergeCell ref="B3:E3"/>
    <mergeCell ref="F3:F4"/>
    <mergeCell ref="G3:G4"/>
    <mergeCell ref="B1:G1"/>
    <mergeCell ref="A2:G2"/>
  </mergeCell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5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2023-05-17T07:17:13Z</cp:lastPrinted>
  <dcterms:created xsi:type="dcterms:W3CDTF">2007-09-27T04:48:52Z</dcterms:created>
  <dcterms:modified xsi:type="dcterms:W3CDTF">2023-06-07T07:04:09Z</dcterms:modified>
</cp:coreProperties>
</file>